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X:\０１．総務課\財政係\令和２年度\03 各種調査\10 平成30年度財政状況資料集の作成について（2回目）\【財政状況資料集】_104281_高山村_2018\"/>
    </mc:Choice>
  </mc:AlternateContent>
  <xr:revisionPtr revIDLastSave="0" documentId="10_ncr:8100000_{5BE4DB16-BC42-40AA-84A7-C57DE8AAEFA7}" xr6:coauthVersionLast="33" xr6:coauthVersionMax="33" xr10:uidLastSave="{00000000-0000-0000-0000-000000000000}"/>
  <bookViews>
    <workbookView xWindow="0" yWindow="0" windowWidth="15360" windowHeight="763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<sst xmlns="http://schemas.openxmlformats.org/spreadsheetml/2006/main" count="1180" uniqueCount="606">
  <si>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</si>
  <si>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</si>
  <si>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</si>
  <si>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</si>
  <si>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</si>
  <si>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</si>
  <si>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</si>
  <si>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</si>
  <si>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</si>
  <si>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</si>
  <si>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</si>
  <si>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</si>
  <si>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</si>
  <si>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</si>
  <si>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</si>
  <si>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</si>
  <si>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</si>
  <si>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</si>
  <si>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</si>
  <si>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</si>
  <si>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</si>
  <si>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</si>
  <si>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</si>
  <si>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</si>
  <si>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</si>
  <si>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</si>
  <si>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</si>
  <si>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</si>
  <si>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</si>
  <si>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</si>
  <si>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</si>
  <si>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</si>
  <si>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</si>
  <si>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</si>
  <si>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</si>
  <si>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</si>
  <si>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</si>
  <si>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</si>
  <si>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</si>
  <si>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</si>
  <si>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</si>
  <si>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</si>
  <si>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</si>
  <si>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</si>
  <si>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</si>
  <si>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</si>
  <si>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</si>
  <si>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</si>
  <si>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</si>
  <si>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</si>
  <si>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</si>
  <si>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</si>
  <si>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</si>
  <si>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</si>
  <si>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</si>
  <si>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</si>
  <si>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</si>
  <si>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</si>
  <si>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</si>
  <si>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</si>
  <si>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</si>
  <si>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</si>
  <si>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</si>
  <si>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</si>
  <si>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</si>
  <si>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</si>
  <si>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</si>
  <si>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</si>
  <si>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</si>
  <si>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</si>
  <si>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</si>
  <si>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</si>
  <si>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</si>
  <si>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</si>
  <si>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</si>
  <si>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</si>
  <si>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</si>
  <si>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</si>
  <si>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</si>
  <si>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</si>
  <si>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</si>
  <si>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</si>
  <si>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</si>
  <si>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</si>
  <si>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</si>
  <si>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</si>
  <si>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</si>
  <si>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</si>
  <si>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</si>
  <si>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</si>
  <si>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</si>
  <si>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</si>
  <si>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</si>
  <si>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</si>
  <si>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</si>
  <si>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</si>
  <si>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</si>
  <si>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</si>
  <si>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</si>
  <si>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</si>
  <si>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</si>
  <si>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</si>
  <si>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</si>
  <si>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</si>
  <si>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</si>
  <si>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</si>
  <si>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</si>
  <si>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</si>
  <si>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</si>
  <si>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</si>
  <si>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</si>
  <si>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</si>
  <si>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</si>
  <si>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</si>
  <si>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</si>
  <si>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</si>
  <si>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</si>
  <si>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</si>
  <si>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</si>
  <si>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</si>
  <si>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</si>
  <si>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</si>
  <si>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</si>
  <si>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</si>
  <si>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</si>
  <si>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</si>
  <si>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</si>
  <si>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</si>
  <si>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</si>
  <si>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</si>
  <si>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</si>
  <si>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</si>
  <si>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</si>
  <si>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</si>
  <si>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</si>
  <si>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</si>
  <si>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</si>
  <si>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</si>
  <si>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</si>
  <si>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</si>
  <si>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</si>
  <si>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</si>
  <si>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</si>
  <si>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</si>
  <si>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</si>
  <si>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</si>
  <si>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</si>
  <si>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</si>
  <si>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</si>
  <si>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</si>
  <si>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</si>
  <si>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</si>
  <si>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</si>
  <si>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</si>
  <si>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</si>
  <si>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</si>
  <si>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</si>
  <si>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</si>
  <si>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</si>
  <si>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</si>
  <si>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</si>
  <si>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</si>
  <si>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</si>
  <si>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</si>
  <si>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</si>
  <si>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</si>
  <si>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</si>
  <si>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</si>
  <si>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</si>
  <si>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</si>
  <si>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</si>
  <si>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</si>
  <si>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</si>
  <si>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</si>
  <si>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</si>
  <si>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</si>
  <si>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</si>
  <si>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</si>
  <si>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</si>
  <si>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</si>
  <si>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</si>
  <si>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</si>
  <si>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</si>
  <si>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</si>
  <si>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</si>
  <si>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</si>
  <si>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</si>
  <si>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</si>
  <si>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</si>
  <si>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</si>
  <si>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</si>
  <si>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</si>
  <si>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</si>
  <si>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</si>
  <si>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</si>
  <si>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</si>
  <si>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</si>
  <si>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</si>
  <si>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</si>
  <si>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</si>
  <si>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</si>
  <si>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</si>
  <si>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</si>
  <si>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</si>
  <si>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</si>
  <si>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</si>
  <si>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</si>
  <si>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</si>
  <si>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</si>
  <si>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</si>
  <si>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</si>
  <si>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</si>
  <si>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</si>
  <si>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</si>
  <si>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群馬県高山村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</si>
  <si>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</si>
  <si>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</si>
  <si>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</si>
  <si>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</si>
  <si>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</si>
  <si>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</si>
  <si>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</si>
  <si>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</si>
  <si>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</si>
  <si>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</si>
  <si>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</si>
  <si>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</si>
  <si>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</si>
  <si>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</si>
  <si>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</si>
  <si>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</si>
  <si>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</si>
  <si>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</si>
  <si>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</si>
  <si>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</si>
  <si>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</si>
  <si>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</si>
  <si>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</si>
  <si>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</si>
  <si>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</si>
  <si>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</si>
  <si>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</si>
  <si>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</si>
  <si>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</si>
  <si>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</si>
  <si>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</si>
  <si>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</si>
  <si>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</si>
  <si>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</si>
  <si>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</si>
  <si>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</si>
  <si>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</si>
  <si>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</si>
  <si>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</si>
  <si>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</si>
  <si>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</si>
  <si>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</si>
  <si>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</si>
  <si>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</si>
  <si>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</si>
  <si>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</si>
  <si>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</si>
  <si>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</si>
  <si>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</si>
  <si>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</si>
  <si>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</si>
  <si>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</si>
  <si>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</si>
  <si>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</si>
  <si>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</si>
  <si>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</si>
  <si>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</si>
  <si>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</si>
  <si>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</si>
  <si>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</si>
  <si>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</si>
  <si>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</si>
  <si>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</si>
  <si>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</si>
  <si>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</si>
  <si>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</si>
  <si>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</si>
  <si>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</si>
  <si>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</si>
  <si>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</si>
  <si>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</si>
  <si>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</si>
  <si>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</si>
  <si>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</si>
  <si>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</si>
  <si>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</si>
  <si>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</si>
  <si>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</si>
  <si>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</si>
  <si>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</si>
  <si>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</si>
  <si>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</si>
  <si>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</si>
  <si>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</si>
  <si>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</si>
  <si>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</si>
  <si>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</si>
  <si>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</si>
  <si>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</si>
  <si>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</si>
  <si>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</si>
  <si>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</si>
  <si>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</si>
  <si>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</si>
  <si>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</si>
  <si>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</si>
  <si>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</si>
  <si>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</si>
  <si>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</si>
  <si>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</si>
  <si>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</si>
  <si>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</si>
  <si>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</si>
  <si>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</si>
  <si>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</si>
  <si>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</si>
  <si>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</si>
  <si>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</si>
  <si>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</si>
  <si>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</si>
  <si>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</si>
  <si>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</si>
  <si>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</si>
  <si>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</si>
  <si>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</si>
  <si>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t>
    <phoneticPr fontId="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</si>
  <si>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</si>
  <si>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</si>
  <si>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</si>
  <si>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</si>
  <si>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</si>
  <si>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</si>
  <si>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</si>
  <si>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</si>
  <si>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宅地造成</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</si>
  <si>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</si>
  <si>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</si>
  <si>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</si>
  <si>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</si>
  <si>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</si>
  <si>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</si>
  <si>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</si>
  <si>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</si>
  <si>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</si>
  <si>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</si>
  <si>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</si>
  <si>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</si>
  <si>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</si>
  <si>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</si>
  <si>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</si>
  <si>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</si>
  <si>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</si>
  <si>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</si>
  <si>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</si>
  <si>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</si>
  <si>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</si>
  <si>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</si>
  <si>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</si>
  <si>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</si>
  <si>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</si>
  <si>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群馬県高山村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</si>
  <si>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</si>
  <si>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</si>
  <si>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</si>
  <si>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</si>
  <si>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</si>
  <si>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</si>
  <si>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</si>
  <si>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</si>
  <si>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</si>
  <si>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</si>
  <si>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</si>
  <si>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</si>
  <si>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</si>
  <si>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</si>
  <si>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</si>
  <si>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</si>
  <si>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</si>
  <si>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</si>
  <si>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</si>
  <si>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</si>
  <si>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</si>
  <si>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</si>
  <si>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</si>
  <si>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</si>
  <si>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</si>
  <si>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</si>
  <si>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</si>
  <si>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</si>
  <si>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</si>
  <si>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</si>
  <si>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</si>
  <si>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</si>
  <si>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</si>
  <si>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</si>
  <si>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</si>
  <si>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</si>
  <si>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</si>
  <si>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</si>
  <si>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</si>
  <si>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</si>
  <si>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水をきれいにする事業特別会計</t>
    <phoneticPr fontId="5"/>
  </si>
  <si>
    <t>法非適用企業</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</si>
  <si>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</si>
  <si>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</si>
  <si>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</si>
  <si>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</si>
  <si>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</si>
  <si>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</si>
  <si>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</si>
  <si>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</si>
  <si>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</si>
  <si>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</si>
  <si>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</si>
  <si>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</si>
  <si>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</si>
  <si>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</si>
  <si>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</si>
  <si>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</si>
  <si>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</si>
  <si>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</si>
  <si>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</si>
  <si>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</si>
  <si>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</si>
  <si>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</si>
  <si>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</si>
  <si>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</si>
  <si>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</si>
  <si>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</si>
  <si>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</si>
  <si>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</si>
  <si>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</si>
  <si>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</si>
  <si>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</si>
  <si>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</si>
  <si>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</si>
  <si>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</si>
  <si>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</si>
  <si>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</si>
  <si>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</si>
  <si>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</si>
  <si>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</si>
  <si>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</si>
  <si>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</si>
  <si>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</si>
  <si>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</si>
  <si>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</si>
  <si>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</si>
  <si>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</si>
  <si>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</si>
  <si>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</si>
  <si>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</si>
  <si>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</si>
  <si>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</si>
  <si>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</si>
  <si>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</si>
  <si>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</si>
  <si>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</si>
  <si>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</si>
  <si>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</si>
  <si>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</si>
  <si>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</si>
  <si>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</si>
  <si>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</si>
  <si>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水をきれいにする事業特別会計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</si>
  <si>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</si>
  <si>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</si>
  <si>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</si>
  <si>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</si>
  <si>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</si>
  <si>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</si>
  <si>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</si>
  <si>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</si>
  <si>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</si>
  <si>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</si>
  <si>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</si>
  <si>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</si>
  <si>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</si>
  <si>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</si>
  <si>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</si>
  <si>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</si>
  <si>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</si>
  <si>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</si>
  <si>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</si>
  <si>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</si>
  <si>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</si>
  <si>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</si>
  <si>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</si>
  <si>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</si>
  <si>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</si>
  <si>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</si>
  <si>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</si>
  <si>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</si>
  <si>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</si>
  <si>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</si>
  <si>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</si>
  <si>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</si>
  <si>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</si>
  <si>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</si>
  <si>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</si>
  <si>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</si>
  <si>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</si>
  <si>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</si>
  <si>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</si>
  <si>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</si>
  <si>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</si>
  <si>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</si>
  <si>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</si>
  <si>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</si>
  <si>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</si>
  <si>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</si>
  <si>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</si>
  <si>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</si>
  <si>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</si>
  <si>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</si>
  <si>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</si>
  <si>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</si>
  <si>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</si>
  <si>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</si>
  <si>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</si>
  <si>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</si>
  <si>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</si>
  <si>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</si>
  <si>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</si>
  <si>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</si>
  <si>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</si>
  <si>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</si>
  <si>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</si>
  <si>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</si>
  <si>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</si>
  <si>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</si>
  <si>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</si>
  <si>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</si>
  <si>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</si>
  <si>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</si>
  <si>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</si>
  <si>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</si>
  <si>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</si>
  <si>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</si>
  <si>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</si>
  <si>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</si>
  <si>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</si>
  <si>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</si>
  <si>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</si>
  <si>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</si>
  <si>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</si>
  <si>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</si>
  <si>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</si>
  <si>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</si>
  <si>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</si>
  <si>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</si>
  <si>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</si>
  <si>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</si>
  <si>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</si>
  <si>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</si>
  <si>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14.76</t>
  </si>
  <si>
    <t>▲ 9.23</t>
  </si>
  <si>
    <t>一般会計</t>
  </si>
  <si>
    <t>介護保険特別会計</t>
  </si>
  <si>
    <t>国民健康保険特別会計</t>
  </si>
  <si>
    <t>水をきれいにする事業特別会計</t>
  </si>
  <si>
    <t>土地開発事業特別会計</t>
  </si>
  <si>
    <t>簡易水道事業特別会計</t>
  </si>
  <si>
    <t>後期高齢者医療特別会計</t>
  </si>
  <si>
    <t>農業用水事業特別会計</t>
  </si>
  <si>
    <t>その他会計（赤字）</t>
  </si>
  <si>
    <t>その他会計（黒字）</t>
  </si>
  <si>
    <t>H25末</t>
    <phoneticPr fontId="5"/>
  </si>
  <si>
    <t>H26末</t>
    <phoneticPr fontId="5"/>
  </si>
  <si>
    <t>H27末</t>
    <phoneticPr fontId="5"/>
  </si>
  <si>
    <t>H28末</t>
    <phoneticPr fontId="5"/>
  </si>
  <si>
    <t>H29末</t>
    <phoneticPr fontId="5"/>
  </si>
  <si>
    <t>吾妻東部衛生施設組合</t>
    <rPh sb="0" eb="2">
      <t>アガツマ</t>
    </rPh>
    <rPh sb="2" eb="4">
      <t>トウブ</t>
    </rPh>
    <rPh sb="4" eb="6">
      <t>エイセイ</t>
    </rPh>
    <rPh sb="6" eb="8">
      <t>シセツ</t>
    </rPh>
    <rPh sb="8" eb="10">
      <t>クミアイ</t>
    </rPh>
    <phoneticPr fontId="2"/>
  </si>
  <si>
    <t>吾妻広域町村圏振興整備組合（一般会計）</t>
    <rPh sb="0" eb="4">
      <t>アガツマコウイキ</t>
    </rPh>
    <rPh sb="4" eb="7">
      <t>チョウソンケン</t>
    </rPh>
    <rPh sb="7" eb="9">
      <t>シンコウ</t>
    </rPh>
    <rPh sb="9" eb="11">
      <t>セイビ</t>
    </rPh>
    <rPh sb="11" eb="13">
      <t>クミアイ</t>
    </rPh>
    <rPh sb="14" eb="16">
      <t>イッパン</t>
    </rPh>
    <rPh sb="16" eb="18">
      <t>カイケイ</t>
    </rPh>
    <phoneticPr fontId="2"/>
  </si>
  <si>
    <t>吾妻広域町村圏振興整備組合（病院事業）</t>
    <rPh sb="0" eb="4">
      <t>アガツマコウイキ</t>
    </rPh>
    <rPh sb="4" eb="7">
      <t>チョウソンケン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</si>
  <si>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8">
      <t>コウキコウレイシャ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</si>
  <si>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8">
      <t>コウキコウレイシャ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</si>
  <si>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</si>
  <si>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</si>
  <si>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t>
    <phoneticPr fontId="2"/>
  </si>
  <si>
    <t>-</t>
    <phoneticPr fontId="2"/>
  </si>
  <si>
    <t>たかやま振興公社</t>
    <rPh sb="4" eb="6">
      <t>シンコウ</t>
    </rPh>
    <rPh sb="6" eb="8">
      <t>コウシャ</t>
    </rPh>
    <phoneticPr fontId="2"/>
  </si>
  <si>
    <t>農業用水水源施設等管理基金</t>
    <rPh sb="0" eb="2">
      <t>ノウギョウ</t>
    </rPh>
    <rPh sb="2" eb="4">
      <t>ヨウスイ</t>
    </rPh>
    <rPh sb="4" eb="6">
      <t>スイゲン</t>
    </rPh>
    <rPh sb="6" eb="8">
      <t>シセツ</t>
    </rPh>
    <rPh sb="8" eb="9">
      <t>トウ</t>
    </rPh>
    <rPh sb="9" eb="11">
      <t>カンリ</t>
    </rPh>
    <rPh sb="11" eb="13">
      <t>キキン</t>
    </rPh>
    <phoneticPr fontId="2"/>
  </si>
  <si>
    <t>庁舎建設等基金</t>
    <rPh sb="0" eb="2">
      <t>チョウシャ</t>
    </rPh>
    <rPh sb="2" eb="4">
      <t>ケンセツ</t>
    </rPh>
    <rPh sb="4" eb="5">
      <t>トウ</t>
    </rPh>
    <rPh sb="5" eb="7">
      <t>キキン</t>
    </rPh>
    <phoneticPr fontId="2"/>
  </si>
  <si>
    <t>農業振興基金</t>
    <rPh sb="0" eb="2">
      <t>ノウギョウ</t>
    </rPh>
    <rPh sb="2" eb="4">
      <t>シンコウ</t>
    </rPh>
    <rPh sb="4" eb="6">
      <t>キキン</t>
    </rPh>
    <phoneticPr fontId="2"/>
  </si>
  <si>
    <t>飲料水水源施設等管理基金</t>
    <rPh sb="0" eb="3">
      <t>インリョウスイ</t>
    </rPh>
    <rPh sb="3" eb="5">
      <t>スイゲン</t>
    </rPh>
    <rPh sb="5" eb="7">
      <t>シセツ</t>
    </rPh>
    <rPh sb="7" eb="8">
      <t>トウ</t>
    </rPh>
    <rPh sb="8" eb="10">
      <t>カンリ</t>
    </rPh>
    <rPh sb="10" eb="12">
      <t>キキン</t>
    </rPh>
    <phoneticPr fontId="2"/>
  </si>
  <si>
    <t>社会福祉事業基金</t>
    <rPh sb="0" eb="4">
      <t>シャカイフクシ</t>
    </rPh>
    <rPh sb="4" eb="6">
      <t>ジギョウ</t>
    </rPh>
    <rPh sb="6" eb="8">
      <t>キキン</t>
    </rPh>
    <phoneticPr fontId="2"/>
  </si>
  <si>
    <t>-</t>
    <phoneticPr fontId="2"/>
  </si>
  <si>
    <t>-</t>
    <phoneticPr fontId="2"/>
  </si>
  <si>
    <t>　　　　－</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</si>
  <si>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</si>
  <si>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</si>
  <si>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</si>
  <si>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</si>
  <si>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</si>
  <si>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</si>
  <si>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</si>
  <si>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</si>
  <si>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</si>
  <si>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</si>
  <si>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H26年度以降増加が続き、類似団体内平均値をやや上回った。これは、償還期限の短縮等を図ってきたことが要因であり、今後は適正な償還期限の設定により世代間負担の公平化と公債費負担の中長期的な観点から、償還額の平準化と実質公債費比率の急激な上昇の抑制に努める。</t>
    <rPh sb="1" eb="3">
      <t>ジッシツ</t>
    </rPh>
    <rPh sb="3" eb="6">
      <t>コウサイヒ</t>
    </rPh>
    <rPh sb="6" eb="8">
      <t>ヒリツ</t>
    </rPh>
    <rPh sb="22" eb="24">
      <t>ルイジ</t>
    </rPh>
    <rPh sb="24" eb="26">
      <t>ダンタイ</t>
    </rPh>
    <rPh sb="26" eb="27">
      <t>ナイ</t>
    </rPh>
    <rPh sb="27" eb="30">
      <t>ヘイキンチ</t>
    </rPh>
    <rPh sb="33" eb="35">
      <t>ウワマワ</t>
    </rPh>
    <rPh sb="42" eb="44">
      <t>ショウカン</t>
    </rPh>
    <rPh sb="44" eb="46">
      <t>キゲン</t>
    </rPh>
    <rPh sb="47" eb="49">
      <t>タンシュク</t>
    </rPh>
    <rPh sb="49" eb="50">
      <t>トウ</t>
    </rPh>
    <rPh sb="51" eb="52">
      <t>ハカ</t>
    </rPh>
    <rPh sb="59" eb="61">
      <t>ヨウイン</t>
    </rPh>
    <rPh sb="65" eb="67">
      <t>コンゴ</t>
    </rPh>
    <rPh sb="68" eb="70">
      <t>テキセイ</t>
    </rPh>
    <rPh sb="71" eb="73">
      <t>ショウカン</t>
    </rPh>
    <rPh sb="73" eb="75">
      <t>キゲン</t>
    </rPh>
    <rPh sb="76" eb="78">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</si>
</sst>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64"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C2EDB0F-56B4-4106-AF5B-B1914016EA9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237994</c:v>
                </c:pt>
                <c:pt idx="3">
                  <c:v>267911</c:v>
                </c:pt>
                <c:pt idx="4">
                  <c:v>228215</c:v>
                </c:pt>
              </c:numCache>
            </c:numRef>
          </c:val>
          <c:smooth val="0"/>
          <c:extLst>
            <c:ext xmlns:c16="http://schemas.microsoft.com/office/drawing/2014/chart" uri="{C3380CC4-5D6E-409C-BE32-E72D297353CC}">
              <c16:uniqueId val="{00000000-D52B-4F4F-8C95-39010C002F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64283</c:v>
                </c:pt>
                <c:pt idx="1">
                  <c:v>70360</c:v>
                </c:pt>
                <c:pt idx="2">
                  <c:v>81230</c:v>
                </c:pt>
                <c:pt idx="3">
                  <c:v>222450</c:v>
                </c:pt>
                <c:pt idx="4">
                  <c:v>138354</c:v>
                </c:pt>
              </c:numCache>
            </c:numRef>
          </c:val>
          <c:smooth val="0"/>
          <c:extLst>
            <c:ext xmlns:c16="http://schemas.microsoft.com/office/drawing/2014/chart" uri="{C3380CC4-5D6E-409C-BE32-E72D297353CC}">
              <c16:uniqueId val="{00000001-D52B-4F4F-8C95-39010C002FFD}"/>
            </c:ext>
          </c:extLst>
        </c:ser>
        <c:dLbls>
          <c:showLegendKey val="0"/>
          <c:showVal val="0"/>
          <c:showCatName val="0"/>
          <c:showSerName val="0"/>
          <c:showPercent val="0"/>
          <c:showBubbleSize val="0"/>
        </c:dLbls>
        <c:marker val="1"/>
        <c:smooth val="0"/>
        <c:axId val="490905464"/>
        <c:axId val="490905072"/>
      </c:lineChart>
      <c:catAx>
        <c:axId val="490905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905072"/>
        <c:crosses val="autoZero"/>
        <c:auto val="1"/>
        <c:lblAlgn val="ctr"/>
        <c:lblOffset val="100"/>
        <c:tickLblSkip val="1"/>
        <c:tickMarkSkip val="1"/>
        <c:noMultiLvlLbl val="0"/>
      </c:catAx>
      <c:valAx>
        <c:axId val="49090507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905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2.7</c:v>
                </c:pt>
                <c:pt idx="1">
                  <c:v>5.34</c:v>
                </c:pt>
                <c:pt idx="2">
                  <c:v>3.81</c:v>
                </c:pt>
                <c:pt idx="3">
                  <c:v>5.8</c:v>
                </c:pt>
                <c:pt idx="4">
                  <c:v>6.34</c:v>
                </c:pt>
              </c:numCache>
            </c:numRef>
          </c:val>
          <c:extLst>
            <c:ext xmlns:c16="http://schemas.microsoft.com/office/drawing/2014/chart" uri="{C3380CC4-5D6E-409C-BE32-E72D297353CC}">
              <c16:uniqueId val="{00000000-5D1F-4CAC-AE93-80203CFC8E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109.49</c:v>
                </c:pt>
                <c:pt idx="1">
                  <c:v>111.31</c:v>
                </c:pt>
                <c:pt idx="2">
                  <c:v>120.61</c:v>
                </c:pt>
                <c:pt idx="3">
                  <c:v>104.63</c:v>
                </c:pt>
                <c:pt idx="4">
                  <c:v>97.69</c:v>
                </c:pt>
              </c:numCache>
            </c:numRef>
          </c:val>
          <c:extLst>
            <c:ext xmlns:c16="http://schemas.microsoft.com/office/drawing/2014/chart" uri="{C3380CC4-5D6E-409C-BE32-E72D297353CC}">
              <c16:uniqueId val="{00000001-5D1F-4CAC-AE93-80203CFC8EB0}"/>
            </c:ext>
          </c:extLst>
        </c:ser>
        <c:dLbls>
          <c:showLegendKey val="0"/>
          <c:showVal val="0"/>
          <c:showCatName val="0"/>
          <c:showSerName val="0"/>
          <c:showPercent val="0"/>
          <c:showBubbleSize val="0"/>
        </c:dLbls>
        <c:gapWidth val="250"/>
        <c:overlap val="100"/>
        <c:axId val="483921944"/>
        <c:axId val="483922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2.2000000000000002</c:v>
                </c:pt>
                <c:pt idx="1">
                  <c:v>8.89</c:v>
                </c:pt>
                <c:pt idx="2">
                  <c:v>6.96</c:v>
                </c:pt>
                <c:pt idx="3">
                  <c:v>-14.76</c:v>
                </c:pt>
                <c:pt idx="4">
                  <c:v>-9.23</c:v>
                </c:pt>
              </c:numCache>
            </c:numRef>
          </c:val>
          <c:smooth val="0"/>
          <c:extLst>
            <c:ext xmlns:c16="http://schemas.microsoft.com/office/drawing/2014/chart" uri="{C3380CC4-5D6E-409C-BE32-E72D297353CC}">
              <c16:uniqueId val="{00000002-5D1F-4CAC-AE93-80203CFC8EB0}"/>
            </c:ext>
          </c:extLst>
        </c:ser>
        <c:dLbls>
          <c:showLegendKey val="0"/>
          <c:showVal val="0"/>
          <c:showCatName val="0"/>
          <c:showSerName val="0"/>
          <c:showPercent val="0"/>
          <c:showBubbleSize val="0"/>
        </c:dLbls>
        <c:marker val="1"/>
        <c:smooth val="0"/>
        <c:axId val="483921944"/>
        <c:axId val="483922728"/>
      </c:lineChart>
      <c:catAx>
        <c:axId val="48392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922728"/>
        <c:crosses val="autoZero"/>
        <c:auto val="1"/>
        <c:lblAlgn val="ctr"/>
        <c:lblOffset val="100"/>
        <c:tickLblSkip val="1"/>
        <c:tickMarkSkip val="1"/>
        <c:noMultiLvlLbl val="0"/>
      </c:catAx>
      <c:valAx>
        <c:axId val="483922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92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CDEE-4E81-AD63-6DD232FC50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EE-4E81-AD63-6DD232FC50D0}"/>
            </c:ext>
          </c:extLst>
        </c:ser>
        <c:ser>
          <c:idx val="2"/>
          <c:order val="2"/>
          <c:tx>
            <c:strRef>
              <c:f>データシート!$A$29</c:f>
              <c:strCache>
                <c:ptCount val="1"/>
                <c:pt idx="0">
                  <c:v>農業用水事業特別会計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0.05</c:v>
                </c:pt>
                <c:pt idx="8">
                  <c:v>#N/A</c:v>
                </c:pt>
                <c:pt idx="9">
                  <c:v>0.06</c:v>
                </c:pt>
              </c:numCache>
            </c:numRef>
          </c:val>
          <c:extLst>
            <c:ext xmlns:c16="http://schemas.microsoft.com/office/drawing/2014/chart" uri="{C3380CC4-5D6E-409C-BE32-E72D297353CC}">
              <c16:uniqueId val="{00000002-CDEE-4E81-AD63-6DD232FC50D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0.01</c:v>
                </c:pt>
                <c:pt idx="4">
                  <c:v>#N/A</c:v>
                </c:pt>
                <c:pt idx="5">
                  <c:v>0.04</c:v>
                </c:pt>
                <c:pt idx="6">
                  <c:v>#N/A</c:v>
                </c:pt>
                <c:pt idx="7">
                  <c:v>7.0000000000000007E-2</c:v>
                </c:pt>
                <c:pt idx="8">
                  <c:v>#N/A</c:v>
                </c:pt>
                <c:pt idx="9">
                  <c:v>0.11</c:v>
                </c:pt>
              </c:numCache>
            </c:numRef>
          </c:val>
          <c:extLst>
            <c:ext xmlns:c16="http://schemas.microsoft.com/office/drawing/2014/chart" uri="{C3380CC4-5D6E-409C-BE32-E72D297353CC}">
              <c16:uniqueId val="{00000003-CDEE-4E81-AD63-6DD232FC50D0}"/>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0.06</c:v>
                </c:pt>
                <c:pt idx="4">
                  <c:v>#N/A</c:v>
                </c:pt>
                <c:pt idx="5">
                  <c:v>0.1</c:v>
                </c:pt>
                <c:pt idx="6">
                  <c:v>#N/A</c:v>
                </c:pt>
                <c:pt idx="7">
                  <c:v>0.28000000000000003</c:v>
                </c:pt>
                <c:pt idx="8">
                  <c:v>#N/A</c:v>
                </c:pt>
                <c:pt idx="9">
                  <c:v>0.18</c:v>
                </c:pt>
              </c:numCache>
            </c:numRef>
          </c:val>
          <c:extLst>
            <c:ext xmlns:c16="http://schemas.microsoft.com/office/drawing/2014/chart" uri="{C3380CC4-5D6E-409C-BE32-E72D297353CC}">
              <c16:uniqueId val="{00000004-CDEE-4E81-AD63-6DD232FC50D0}"/>
            </c:ext>
          </c:extLst>
        </c:ser>
        <c:ser>
          <c:idx val="5"/>
          <c:order val="5"/>
          <c:tx>
            <c:strRef>
              <c:f>データシート!$A$32</c:f>
              <c:strCache>
                <c:ptCount val="1"/>
                <c:pt idx="0">
                  <c:v>土地開発事業特別会計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0.39</c:v>
                </c:pt>
                <c:pt idx="2">
                  <c:v>#N/A</c:v>
                </c:pt>
                <c:pt idx="3">
                  <c:v>0.34</c:v>
                </c:pt>
                <c:pt idx="4">
                  <c:v>#N/A</c:v>
                </c:pt>
                <c:pt idx="5">
                  <c:v>0.2</c:v>
                </c:pt>
                <c:pt idx="6">
                  <c:v>#N/A</c:v>
                </c:pt>
                <c:pt idx="7">
                  <c:v>0.18</c:v>
                </c:pt>
                <c:pt idx="8">
                  <c:v>#N/A</c:v>
                </c:pt>
                <c:pt idx="9">
                  <c:v>0.19</c:v>
                </c:pt>
              </c:numCache>
            </c:numRef>
          </c:val>
          <c:extLst>
            <c:ext xmlns:c16="http://schemas.microsoft.com/office/drawing/2014/chart" uri="{C3380CC4-5D6E-409C-BE32-E72D297353CC}">
              <c16:uniqueId val="{00000005-CDEE-4E81-AD63-6DD232FC50D0}"/>
            </c:ext>
          </c:extLst>
        </c:ser>
        <c:ser>
          <c:idx val="6"/>
          <c:order val="6"/>
          <c:tx>
            <c:strRef>
              <c:f>データシート!$A$33</c:f>
              <c:strCache>
                <c:ptCount val="1"/>
                <c:pt idx="0">
                  <c:v>水をきれいにする事業特別会計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0.18</c:v>
                </c:pt>
                <c:pt idx="2">
                  <c:v>#N/A</c:v>
                </c:pt>
                <c:pt idx="3">
                  <c:v>0.11</c:v>
                </c:pt>
                <c:pt idx="4">
                  <c:v>#N/A</c:v>
                </c:pt>
                <c:pt idx="5">
                  <c:v>0.14000000000000001</c:v>
                </c:pt>
                <c:pt idx="6">
                  <c:v>#N/A</c:v>
                </c:pt>
                <c:pt idx="7">
                  <c:v>0.21</c:v>
                </c:pt>
                <c:pt idx="8">
                  <c:v>#N/A</c:v>
                </c:pt>
                <c:pt idx="9">
                  <c:v>0.4</c:v>
                </c:pt>
              </c:numCache>
            </c:numRef>
          </c:val>
          <c:extLst>
            <c:ext xmlns:c16="http://schemas.microsoft.com/office/drawing/2014/chart" uri="{C3380CC4-5D6E-409C-BE32-E72D297353CC}">
              <c16:uniqueId val="{00000006-CDEE-4E81-AD63-6DD232FC50D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1.1100000000000001</c:v>
                </c:pt>
                <c:pt idx="2">
                  <c:v>#N/A</c:v>
                </c:pt>
                <c:pt idx="3">
                  <c:v>1.45</c:v>
                </c:pt>
                <c:pt idx="4">
                  <c:v>#N/A</c:v>
                </c:pt>
                <c:pt idx="5">
                  <c:v>2.2999999999999998</c:v>
                </c:pt>
                <c:pt idx="6">
                  <c:v>#N/A</c:v>
                </c:pt>
                <c:pt idx="7">
                  <c:v>1.57</c:v>
                </c:pt>
                <c:pt idx="8">
                  <c:v>#N/A</c:v>
                </c:pt>
                <c:pt idx="9">
                  <c:v>0.46</c:v>
                </c:pt>
              </c:numCache>
            </c:numRef>
          </c:val>
          <c:extLst>
            <c:ext xmlns:c16="http://schemas.microsoft.com/office/drawing/2014/chart" uri="{C3380CC4-5D6E-409C-BE32-E72D297353CC}">
              <c16:uniqueId val="{00000007-CDEE-4E81-AD63-6DD232FC50D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1.1200000000000001</c:v>
                </c:pt>
                <c:pt idx="2">
                  <c:v>#N/A</c:v>
                </c:pt>
                <c:pt idx="3">
                  <c:v>0.85</c:v>
                </c:pt>
                <c:pt idx="4">
                  <c:v>#N/A</c:v>
                </c:pt>
                <c:pt idx="5">
                  <c:v>1.23</c:v>
                </c:pt>
                <c:pt idx="6">
                  <c:v>#N/A</c:v>
                </c:pt>
                <c:pt idx="7">
                  <c:v>1.35</c:v>
                </c:pt>
                <c:pt idx="8">
                  <c:v>#N/A</c:v>
                </c:pt>
                <c:pt idx="9">
                  <c:v>0.75</c:v>
                </c:pt>
              </c:numCache>
            </c:numRef>
          </c:val>
          <c:extLst>
            <c:ext xmlns:c16="http://schemas.microsoft.com/office/drawing/2014/chart" uri="{C3380CC4-5D6E-409C-BE32-E72D297353CC}">
              <c16:uniqueId val="{00000008-CDEE-4E81-AD63-6DD232FC50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2.67</c:v>
                </c:pt>
                <c:pt idx="2">
                  <c:v>#N/A</c:v>
                </c:pt>
                <c:pt idx="3">
                  <c:v>5.29</c:v>
                </c:pt>
                <c:pt idx="4">
                  <c:v>#N/A</c:v>
                </c:pt>
                <c:pt idx="5">
                  <c:v>3.78</c:v>
                </c:pt>
                <c:pt idx="6">
                  <c:v>#N/A</c:v>
                </c:pt>
                <c:pt idx="7">
                  <c:v>5.74</c:v>
                </c:pt>
                <c:pt idx="8">
                  <c:v>#N/A</c:v>
                </c:pt>
                <c:pt idx="9">
                  <c:v>6.27</c:v>
                </c:pt>
              </c:numCache>
            </c:numRef>
          </c:val>
          <c:extLst>
            <c:ext xmlns:c16="http://schemas.microsoft.com/office/drawing/2014/chart" uri="{C3380CC4-5D6E-409C-BE32-E72D297353CC}">
              <c16:uniqueId val="{00000009-CDEE-4E81-AD63-6DD232FC50D0}"/>
            </c:ext>
          </c:extLst>
        </c:ser>
        <c:dLbls>
          <c:showLegendKey val="0"/>
          <c:showVal val="0"/>
          <c:showCatName val="0"/>
          <c:showSerName val="0"/>
          <c:showPercent val="0"/>
          <c:showBubbleSize val="0"/>
        </c:dLbls>
        <c:gapWidth val="150"/>
        <c:overlap val="100"/>
        <c:axId val="241281832"/>
        <c:axId val="241280264"/>
      </c:barChart>
      <c:catAx>
        <c:axId val="241281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280264"/>
        <c:crosses val="autoZero"/>
        <c:auto val="1"/>
        <c:lblAlgn val="ctr"/>
        <c:lblOffset val="100"/>
        <c:tickLblSkip val="1"/>
        <c:tickMarkSkip val="1"/>
        <c:noMultiLvlLbl val="0"/>
      </c:catAx>
      <c:valAx>
        <c:axId val="241280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281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159</c:v>
                </c:pt>
                <c:pt idx="5">
                  <c:v>161</c:v>
                </c:pt>
                <c:pt idx="8">
                  <c:v>166</c:v>
                </c:pt>
                <c:pt idx="11">
                  <c:v>164</c:v>
                </c:pt>
                <c:pt idx="14">
                  <c:v>164</c:v>
                </c:pt>
              </c:numCache>
            </c:numRef>
          </c:val>
          <c:extLst>
            <c:ext xmlns:c16="http://schemas.microsoft.com/office/drawing/2014/chart" uri="{C3380CC4-5D6E-409C-BE32-E72D297353CC}">
              <c16:uniqueId val="{00000000-8F93-4418-BB9D-06D7D262E3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93-4418-BB9D-06D7D262E3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F93-4418-BB9D-06D7D262E3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15</c:v>
                </c:pt>
                <c:pt idx="6">
                  <c:v>11</c:v>
                </c:pt>
                <c:pt idx="9">
                  <c:v>12</c:v>
                </c:pt>
                <c:pt idx="12">
                  <c:v>11</c:v>
                </c:pt>
              </c:numCache>
            </c:numRef>
          </c:val>
          <c:extLst>
            <c:ext xmlns:c16="http://schemas.microsoft.com/office/drawing/2014/chart" uri="{C3380CC4-5D6E-409C-BE32-E72D297353CC}">
              <c16:uniqueId val="{00000003-8F93-4418-BB9D-06D7D262E3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90</c:v>
                </c:pt>
                <c:pt idx="3">
                  <c:v>88</c:v>
                </c:pt>
                <c:pt idx="6">
                  <c:v>90</c:v>
                </c:pt>
                <c:pt idx="9">
                  <c:v>94</c:v>
                </c:pt>
                <c:pt idx="12">
                  <c:v>93</c:v>
                </c:pt>
              </c:numCache>
            </c:numRef>
          </c:val>
          <c:extLst>
            <c:ext xmlns:c16="http://schemas.microsoft.com/office/drawing/2014/chart" uri="{C3380CC4-5D6E-409C-BE32-E72D297353CC}">
              <c16:uniqueId val="{00000004-8F93-4418-BB9D-06D7D262E3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93-4418-BB9D-06D7D262E3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93-4418-BB9D-06D7D262E3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125</c:v>
                </c:pt>
                <c:pt idx="3">
                  <c:v>141</c:v>
                </c:pt>
                <c:pt idx="6">
                  <c:v>157</c:v>
                </c:pt>
                <c:pt idx="9">
                  <c:v>148</c:v>
                </c:pt>
                <c:pt idx="12">
                  <c:v>144</c:v>
                </c:pt>
              </c:numCache>
            </c:numRef>
          </c:val>
          <c:extLst>
            <c:ext xmlns:c16="http://schemas.microsoft.com/office/drawing/2014/chart" uri="{C3380CC4-5D6E-409C-BE32-E72D297353CC}">
              <c16:uniqueId val="{00000007-8F93-4418-BB9D-06D7D262E3AA}"/>
            </c:ext>
          </c:extLst>
        </c:ser>
        <c:dLbls>
          <c:showLegendKey val="0"/>
          <c:showVal val="0"/>
          <c:showCatName val="0"/>
          <c:showSerName val="0"/>
          <c:showPercent val="0"/>
          <c:showBubbleSize val="0"/>
        </c:dLbls>
        <c:gapWidth val="100"/>
        <c:overlap val="100"/>
        <c:axId val="191466184"/>
        <c:axId val="191465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69</c:v>
                </c:pt>
                <c:pt idx="2">
                  <c:v>#N/A</c:v>
                </c:pt>
                <c:pt idx="3">
                  <c:v>#N/A</c:v>
                </c:pt>
                <c:pt idx="4">
                  <c:v>83</c:v>
                </c:pt>
                <c:pt idx="5">
                  <c:v>#N/A</c:v>
                </c:pt>
                <c:pt idx="6">
                  <c:v>#N/A</c:v>
                </c:pt>
                <c:pt idx="7">
                  <c:v>92</c:v>
                </c:pt>
                <c:pt idx="8">
                  <c:v>#N/A</c:v>
                </c:pt>
                <c:pt idx="9">
                  <c:v>#N/A</c:v>
                </c:pt>
                <c:pt idx="10">
                  <c:v>90</c:v>
                </c:pt>
                <c:pt idx="11">
                  <c:v>#N/A</c:v>
                </c:pt>
                <c:pt idx="12">
                  <c:v>#N/A</c:v>
                </c:pt>
                <c:pt idx="13">
                  <c:v>84</c:v>
                </c:pt>
                <c:pt idx="14">
                  <c:v>#N/A</c:v>
                </c:pt>
              </c:numCache>
            </c:numRef>
          </c:val>
          <c:smooth val="0"/>
          <c:extLst>
            <c:ext xmlns:c16="http://schemas.microsoft.com/office/drawing/2014/chart" uri="{C3380CC4-5D6E-409C-BE32-E72D297353CC}">
              <c16:uniqueId val="{00000008-8F93-4418-BB9D-06D7D262E3AA}"/>
            </c:ext>
          </c:extLst>
        </c:ser>
        <c:dLbls>
          <c:showLegendKey val="0"/>
          <c:showVal val="0"/>
          <c:showCatName val="0"/>
          <c:showSerName val="0"/>
          <c:showPercent val="0"/>
          <c:showBubbleSize val="0"/>
        </c:dLbls>
        <c:marker val="1"/>
        <c:smooth val="0"/>
        <c:axId val="191466184"/>
        <c:axId val="191465400"/>
      </c:lineChart>
      <c:catAx>
        <c:axId val="191466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465400"/>
        <c:crosses val="autoZero"/>
        <c:auto val="1"/>
        <c:lblAlgn val="ctr"/>
        <c:lblOffset val="100"/>
        <c:tickLblSkip val="1"/>
        <c:tickMarkSkip val="1"/>
        <c:noMultiLvlLbl val="0"/>
      </c:catAx>
      <c:valAx>
        <c:axId val="191465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466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1961</c:v>
                </c:pt>
                <c:pt idx="5">
                  <c:v>1934</c:v>
                </c:pt>
                <c:pt idx="8">
                  <c:v>1882</c:v>
                </c:pt>
                <c:pt idx="11">
                  <c:v>1954</c:v>
                </c:pt>
                <c:pt idx="14">
                  <c:v>2004</c:v>
                </c:pt>
              </c:numCache>
            </c:numRef>
          </c:val>
          <c:extLst>
            <c:ext xmlns:c16="http://schemas.microsoft.com/office/drawing/2014/chart" uri="{C3380CC4-5D6E-409C-BE32-E72D297353CC}">
              <c16:uniqueId val="{00000000-3525-4030-9CF0-0BF86DAD4D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525-4030-9CF0-0BF86DAD4D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4412</c:v>
                </c:pt>
                <c:pt idx="5">
                  <c:v>4530</c:v>
                </c:pt>
                <c:pt idx="8">
                  <c:v>4646</c:v>
                </c:pt>
                <c:pt idx="11">
                  <c:v>4497</c:v>
                </c:pt>
                <c:pt idx="14">
                  <c:v>4431</c:v>
                </c:pt>
              </c:numCache>
            </c:numRef>
          </c:val>
          <c:extLst>
            <c:ext xmlns:c16="http://schemas.microsoft.com/office/drawing/2014/chart" uri="{C3380CC4-5D6E-409C-BE32-E72D297353CC}">
              <c16:uniqueId val="{00000002-3525-4030-9CF0-0BF86DAD4D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25-4030-9CF0-0BF86DAD4D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25-4030-9CF0-0BF86DAD4D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2</c:v>
                </c:pt>
                <c:pt idx="9">
                  <c:v>0</c:v>
                </c:pt>
                <c:pt idx="12">
                  <c:v>0</c:v>
                </c:pt>
              </c:numCache>
            </c:numRef>
          </c:val>
          <c:extLst>
            <c:ext xmlns:c16="http://schemas.microsoft.com/office/drawing/2014/chart" uri="{C3380CC4-5D6E-409C-BE32-E72D297353CC}">
              <c16:uniqueId val="{00000005-3525-4030-9CF0-0BF86DAD4D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668</c:v>
                </c:pt>
                <c:pt idx="3">
                  <c:v>622</c:v>
                </c:pt>
                <c:pt idx="6">
                  <c:v>620</c:v>
                </c:pt>
                <c:pt idx="9">
                  <c:v>619</c:v>
                </c:pt>
                <c:pt idx="12">
                  <c:v>576</c:v>
                </c:pt>
              </c:numCache>
            </c:numRef>
          </c:val>
          <c:extLst>
            <c:ext xmlns:c16="http://schemas.microsoft.com/office/drawing/2014/chart" uri="{C3380CC4-5D6E-409C-BE32-E72D297353CC}">
              <c16:uniqueId val="{00000006-3525-4030-9CF0-0BF86DAD4D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99</c:v>
                </c:pt>
                <c:pt idx="3">
                  <c:v>92</c:v>
                </c:pt>
                <c:pt idx="6">
                  <c:v>79</c:v>
                </c:pt>
                <c:pt idx="9">
                  <c:v>68</c:v>
                </c:pt>
                <c:pt idx="12">
                  <c:v>57</c:v>
                </c:pt>
              </c:numCache>
            </c:numRef>
          </c:val>
          <c:extLst>
            <c:ext xmlns:c16="http://schemas.microsoft.com/office/drawing/2014/chart" uri="{C3380CC4-5D6E-409C-BE32-E72D297353CC}">
              <c16:uniqueId val="{00000007-3525-4030-9CF0-0BF86DAD4D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1346</c:v>
                </c:pt>
                <c:pt idx="3">
                  <c:v>1290</c:v>
                </c:pt>
                <c:pt idx="6">
                  <c:v>1236</c:v>
                </c:pt>
                <c:pt idx="9">
                  <c:v>1180</c:v>
                </c:pt>
                <c:pt idx="12">
                  <c:v>1121</c:v>
                </c:pt>
              </c:numCache>
            </c:numRef>
          </c:val>
          <c:extLst>
            <c:ext xmlns:c16="http://schemas.microsoft.com/office/drawing/2014/chart" uri="{C3380CC4-5D6E-409C-BE32-E72D297353CC}">
              <c16:uniqueId val="{00000008-3525-4030-9CF0-0BF86DAD4D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525-4030-9CF0-0BF86DAD4D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1414</c:v>
                </c:pt>
                <c:pt idx="3">
                  <c:v>1387</c:v>
                </c:pt>
                <c:pt idx="6">
                  <c:v>1329</c:v>
                </c:pt>
                <c:pt idx="9">
                  <c:v>1575</c:v>
                </c:pt>
                <c:pt idx="12">
                  <c:v>1729</c:v>
                </c:pt>
              </c:numCache>
            </c:numRef>
          </c:val>
          <c:extLst>
            <c:ext xmlns:c16="http://schemas.microsoft.com/office/drawing/2014/chart" uri="{C3380CC4-5D6E-409C-BE32-E72D297353CC}">
              <c16:uniqueId val="{0000000A-3525-4030-9CF0-0BF86DAD4DB4}"/>
            </c:ext>
          </c:extLst>
        </c:ser>
        <c:dLbls>
          <c:showLegendKey val="0"/>
          <c:showVal val="0"/>
          <c:showCatName val="0"/>
          <c:showSerName val="0"/>
          <c:showPercent val="0"/>
          <c:showBubbleSize val="0"/>
        </c:dLbls>
        <c:gapWidth val="100"/>
        <c:overlap val="100"/>
        <c:axId val="191465792"/>
        <c:axId val="489055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525-4030-9CF0-0BF86DAD4DB4}"/>
            </c:ext>
          </c:extLst>
        </c:ser>
        <c:dLbls>
          <c:showLegendKey val="0"/>
          <c:showVal val="0"/>
          <c:showCatName val="0"/>
          <c:showSerName val="0"/>
          <c:showPercent val="0"/>
          <c:showBubbleSize val="0"/>
        </c:dLbls>
        <c:marker val="1"/>
        <c:smooth val="0"/>
        <c:axId val="191465792"/>
        <c:axId val="489055760"/>
      </c:lineChart>
      <c:catAx>
        <c:axId val="19146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9055760"/>
        <c:crosses val="autoZero"/>
        <c:auto val="1"/>
        <c:lblAlgn val="ctr"/>
        <c:lblOffset val="100"/>
        <c:tickLblSkip val="1"/>
        <c:tickMarkSkip val="1"/>
        <c:noMultiLvlLbl val="0"/>
      </c:catAx>
      <c:valAx>
        <c:axId val="48905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46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2159</c:v>
                </c:pt>
                <c:pt idx="1">
                  <c:v>1861</c:v>
                </c:pt>
                <c:pt idx="2">
                  <c:v>1694</c:v>
                </c:pt>
              </c:numCache>
            </c:numRef>
          </c:val>
          <c:extLst>
            <c:ext xmlns:c16="http://schemas.microsoft.com/office/drawing/2014/chart" uri="{C3380CC4-5D6E-409C-BE32-E72D297353CC}">
              <c16:uniqueId val="{00000000-04F1-4161-BB80-6C5F56873A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144</c:v>
                </c:pt>
                <c:pt idx="1">
                  <c:v>144</c:v>
                </c:pt>
                <c:pt idx="2">
                  <c:v>144</c:v>
                </c:pt>
              </c:numCache>
            </c:numRef>
          </c:val>
          <c:extLst>
            <c:ext xmlns:c16="http://schemas.microsoft.com/office/drawing/2014/chart" uri="{C3380CC4-5D6E-409C-BE32-E72D297353CC}">
              <c16:uniqueId val="{00000001-04F1-4161-BB80-6C5F56873A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2095</c:v>
                </c:pt>
                <c:pt idx="1">
                  <c:v>2247</c:v>
                </c:pt>
                <c:pt idx="2">
                  <c:v>2306</c:v>
                </c:pt>
              </c:numCache>
            </c:numRef>
          </c:val>
          <c:extLst>
            <c:ext xmlns:c16="http://schemas.microsoft.com/office/drawing/2014/chart" uri="{C3380CC4-5D6E-409C-BE32-E72D297353CC}">
              <c16:uniqueId val="{00000002-04F1-4161-BB80-6C5F56873A56}"/>
            </c:ext>
          </c:extLst>
        </c:ser>
        <c:dLbls>
          <c:showLegendKey val="0"/>
          <c:showVal val="0"/>
          <c:showCatName val="0"/>
          <c:showSerName val="0"/>
          <c:showPercent val="0"/>
          <c:showBubbleSize val="0"/>
        </c:dLbls>
        <c:gapWidth val="120"/>
        <c:overlap val="100"/>
        <c:axId val="489054976"/>
        <c:axId val="111151576"/>
      </c:barChart>
      <c:catAx>
        <c:axId val="48905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1151576"/>
        <c:crosses val="autoZero"/>
        <c:auto val="1"/>
        <c:lblAlgn val="ctr"/>
        <c:lblOffset val="100"/>
        <c:tickLblSkip val="1"/>
        <c:tickMarkSkip val="1"/>
        <c:noMultiLvlLbl val="0"/>
      </c:catAx>
      <c:valAx>
        <c:axId val="111151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905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{DF684BB6-E486-456F-AD2E-57C23F8B4C41}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3B7-49FB-8F73-6A003EFE82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{953D4027-BF94-487F-9B2C-391FDFE0F8FE}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B7-49FB-8F73-6A003EFE82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{BE853D00-DC29-4B92-B6A9-4DBEB28C7E84}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B7-49FB-8F73-6A003EFE82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{E679E7D9-3889-4B87-B010-F6156CC04DA1}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B7-49FB-8F73-6A003EFE82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{0ACD838E-B6F5-4BB6-B8B8-5213396F88CE}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B7-49FB-8F73-6A003EFE82F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{74227651-1167-4E2A-98C2-070DC529A945}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3B7-49FB-8F73-6A003EFE82F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{B545ADD1-06EE-4A63-8775-836077D4C757}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3B7-49FB-8F73-6A003EFE82F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{4CBA462C-71B4-4032-8C09-70C9E43512F6}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3B7-49FB-8F73-6A003EFE82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{BCCB6123-7C04-4A93-A82A-020B3CEDAAC8}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3B7-49FB-8F73-6A003EFE82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B7-49FB-8F73-6A003EFE82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{82A2FBCB-5201-4A2A-849B-970EEE1BE669}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3B7-49FB-8F73-6A003EFE82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{55640424-DE2D-455E-B738-DE4374CD5249}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B7-49FB-8F73-6A003EFE82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{9E6FA9EC-4A12-4941-873E-977CDEF83253}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B7-49FB-8F73-6A003EFE82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{58C40C46-9F90-45B3-A5B2-DC04D286BDC0}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B7-49FB-8F73-6A003EFE82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{43C8469C-35DF-444A-994C-0B7FAC86D445}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B7-49FB-8F73-6A003EFE82F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{A22D228E-E241-48B4-953D-DC8A10FA6660}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3B7-49FB-8F73-6A003EFE82F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{E8F5F9A8-5B1C-4589-89E7-A20947135F88}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3B7-49FB-8F73-6A003EFE82F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{4B046387-0AC7-408D-B26E-C04D331E6B0D}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3B7-49FB-8F73-6A003EFE82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{3D841E01-F050-4F89-AA86-3A6829EEF0E4}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3B7-49FB-8F73-6A003EFE82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53B7-49FB-8F73-6A003EFE82F8}"/>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{AA2B9610-1EDA-4D59-9AAE-D7FC8AEFA35E}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325-4985-96E7-5862911C58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{93033DE0-D343-47C5-B773-F3EEDCB231B4}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25-4985-96E7-5862911C58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{599BF0AC-189F-4311-8874-0946AA0D5607}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25-4985-96E7-5862911C58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{64C912AA-014C-4F3C-8998-7EFB4DACCF17}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25-4985-96E7-5862911C58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{E2D07798-018D-4A22-85B0-D3A46810384A}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25-4985-96E7-5862911C58E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{551F5DBA-EC9F-4523-9E45-42B411D3A702}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325-4985-96E7-5862911C58E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{F1ADB351-796A-43E7-9910-EDF7F7A0E106}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325-4985-96E7-5862911C58E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{6A8601D9-2E60-41B6-8136-89036BEA8B09}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325-4985-96E7-5862911C58E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{CACA2A94-7ABE-4A19-BE2E-300BB1F2839F}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325-4985-96E7-5862911C58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4.2</c:v>
                </c:pt>
                <c:pt idx="16">
                  <c:v>5</c:v>
                </c:pt>
                <c:pt idx="24">
                  <c:v>5.4</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325-4985-96E7-5862911C58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{12431850-6F35-4016-8954-24C9821BCFA9}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325-4985-96E7-5862911C58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{5F51AC74-33EC-49DE-8652-50818853B680}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25-4985-96E7-5862911C58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{667AE0DE-4D1E-4C5E-B986-19259FAF3810}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25-4985-96E7-5862911C58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{E2B17D32-4D8D-4FAB-8B69-8679EAADB99F}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25-4985-96E7-5862911C58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{F299281B-3514-4B3C-A3CD-AA82093535E7}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25-4985-96E7-5862911C58E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{F9C51360-199C-4135-80F9-E93118CED420}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325-4985-96E7-5862911C58E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{72727546-2B1B-49FC-8960-A05A2245716D}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325-4985-96E7-5862911C58E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{A6E31D64-EED6-4C8C-A32B-E6864B4735F9}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325-4985-96E7-5862911C58E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{1EFFE8C1-2EBB-426D-A60E-61DADF8708A1}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325-4985-96E7-5862911C58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25-4985-96E7-5862911C58E0}"/>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元利償還金は令和元年度まで減少し、公営企業債の元利償還金に対する繰入金も平成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年度をピークに減少し、実質公債費比率の分子は減少した。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年度以降は、近年及び今後の大型投資事業に係る起債の元利償還金が増加していくが、起債に当たっては交付税措置のある地方債のみの活用を基本とし、実質公債費比率の分子の上昇抑制に努める。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将来負担額については、公営企業債等繰入見込額及び退職手当負担見込額、組合等負担等見込額はそれぞれ減少したが，近年の大型投資事業に伴う起債により、一般会計等に係る地方債の現在高の増加により</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百万円の増加となった。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充当可能財源等については、防災行政無線のデジタル化に係る起債の償還金などの増加により、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百万円の増加となったが、</a:t>
          </a:r>
          <a:r>
            <a:rPr kumimoji="1" lang="ja-JP" altLang="en-US" sz="1400">
              <a:latin typeface="ＭＳ ゴシック" pitchFamily="49" charset="-128"/>
              <a:ea typeface="ＭＳ ゴシック" pitchFamily="49" charset="-128"/>
            </a:rPr>
            <a:t>財政調整基金の繰入などにより充当可能基金が</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百万円減少し、</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今後も大型投資事業が計画されていることから、将来的な財政悪化が生じないよう健全な財政運営に努める。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耐震性能の低い庁舎の耐震化に向け庁舎建設等基金に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百万円を積み立てた一方、農業用水施設の管理などのため農業用水水源施設等管理基金を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各基金の設置目的や今後の事業のため取り崩していく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農業用水水源施設等管理基金：上越新幹線建設工事に関連する農業用水水源施設等の管理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庁舎建設等基金：庁舎建設及び大規模改修に要する経費の財源に充てるため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飲料水水源施設等管理基金：上越新幹線建設工事に関連する水源施設等管理及び飲料水施設の維持管理等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農業用水水源施設等管理基金：農業用水水源施設等の管理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庁舎建設等基金：庁舎建設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又は耐震化のため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農業振興基金：農業振興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施策の財源として充当したことによる減少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飲料水水源施設等管理基金：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農業用水水源施設等管理基金：農業用水水源施設等の管理のため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、毎年度取り崩し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庁舎建設等基金：庁舎建設又は耐震化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工事に向け現状維持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農業振興基金：農業振興施策の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ため、毎年度取り崩し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飲料水水源施設等管理基金：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配水池等の水道施設工事のため、次年度から取り崩し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社会福祉施設の空調設備工事のため、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庁舎建設等基金への積立や財源不足分の繰入により減少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今後の大型投資事業により減少していく見込みであるが、災害や緊急の財政需要に備えるため標準財政規模の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年度以降、償還のため取り崩していく予定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47BC01C-DDE6-46B1-A1F1-D97ABD289C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0626129-8EE2-43B4-8875-2E236A8389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6C3C9F6F-64D7-4A5F-946B-B276E60D0F7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B13605FA-3979-4978-853E-4320AA99097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04AEA70D-D5C1-4943-A5E8-8FE4B096EE7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AF30B831-2F7B-426D-9846-66C0C241244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10525FC3-B1B2-4826-9618-4FE04AC8276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2F517BEA-FA56-47C0-B955-63009357B8C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A6BC09D0-9C01-48AE-AB15-FD5F199B9A1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EA1CC2C9-1D93-49E4-90AE-55CF1D7157F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19AF461A-AB69-4A62-AA04-E026CED9155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14E3F0CE-2A01-4AC9-85C7-FA1A29F7794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4CC1569E-FCFC-4996-9C01-77F33CA368B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F2D7D364-6B6D-411A-9AE2-C49E8685912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BB8EC8A6-AD77-450B-8769-D08E4BD8BC6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0A7171DF-9633-48BA-BB86-38017F60CDA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F3CDFFAF-BF7C-4FC8-8944-5BB051A81B6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3,630
3,565
64.18
2,916,348
2,748,181
109,881
1,734,464
1,728,773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CC2D06CE-DE92-4A74-86C1-7C79B2EE8A6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1DC41FA3-ECE9-4101-9CC8-CC85E8AC6DA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AA299F83-6F1A-4D6A-8794-07D64AB1C5D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A1E1E454-6813-4FF4-9A99-EB2513A8A92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59BCC740-A586-4610-96C3-D64F4DAB013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59AAAA49-1A26-418A-BEA2-03173646426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576A0345-35AD-464F-8E85-D223D97F94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E5C9B633-09AB-4CEE-B9A8-3956E5B302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B5361C2B-9526-4A12-AFA6-D43A9FB2DBE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821C0548-73FD-4E24-9B8E-426CC7B9695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3C7B45C9-1F28-4CD4-9A4F-EDF9F14F9CD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6F56E0F3-66F2-41C6-A21B-39C79E6CDAA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ECBCDE78-D44A-41F6-9E9E-A1A9404277B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66D56C9B-7EF5-489D-B792-B9F82B8DD73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0010791E-189D-48D6-BDBD-AB86F6316D0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13A5A247-9C6C-4BCB-885E-F253C3CCA51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1F1D970B-D145-465F-BE30-0D46E53F25D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CAE79012-F5F8-40CD-BBF7-C62CDFB96D4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a:extLst>
            <a:ext uri="{FF2B5EF4-FFF2-40B4-BE49-F238E27FC236}">
              <a16:creationId xmlns:a16="http://schemas.microsoft.com/office/drawing/2014/main" id="{77E87C6B-FFE3-4E35-9A27-94A238D04704}"/>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3D9677C2-D6B4-4411-9849-1D8BD023C80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a:extLst>
            <a:ext uri="{FF2B5EF4-FFF2-40B4-BE49-F238E27FC236}">
              <a16:creationId xmlns:a16="http://schemas.microsoft.com/office/drawing/2014/main" id="{21C98753-CBBF-4B0C-BB9F-65D4F407BBA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5584CB39-96CA-45B4-A593-827BE3DB616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FF9EC139-8D9E-4F76-A605-2E405DF1232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07DB7598-E945-4DC5-B381-BA21CB57A756}"/>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AA51E0DD-BFD6-47DE-A015-D21C6D11D8F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CD6C8083-93F6-4B0D-B78B-CE2C620FF73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416D90D-1E4D-4265-820A-740E8CC01DD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DFB56933-8100-4A54-8C73-CA0D1CAADC4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A4D5EA1F-5156-477E-B961-8D61528BAE4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EA0FE6B6-0FC4-4B14-B67A-4D44D260E19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AF9BF943-B1B4-48BA-9119-AB1369A5943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467C1C25-7B59-4C72-9841-B8A74EAE740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40053DC3-F29C-4F45-AD4B-4DF24C88B07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34E2C070-6878-4ABC-9DA4-ABABAF4D1CE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a:extLst>
            <a:ext uri="{FF2B5EF4-FFF2-40B4-BE49-F238E27FC236}">
              <a16:creationId xmlns:a16="http://schemas.microsoft.com/office/drawing/2014/main" id="{472886BD-4ADF-4235-9028-80E858B16BF9}"/>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a:extLst>
            <a:ext uri="{FF2B5EF4-FFF2-40B4-BE49-F238E27FC236}">
              <a16:creationId xmlns:a16="http://schemas.microsoft.com/office/drawing/2014/main" id="{C75A019E-CCF4-4A67-A61C-199FC21D6CC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a:extLst>
            <a:ext uri="{FF2B5EF4-FFF2-40B4-BE49-F238E27FC236}">
              <a16:creationId xmlns:a16="http://schemas.microsoft.com/office/drawing/2014/main" id="{4212E14B-AF12-4506-9D6D-882454EFECA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56" name="正方形/長方形 55">
          <a:extLst>
            <a:ext uri="{FF2B5EF4-FFF2-40B4-BE49-F238E27FC236}">
              <a16:creationId xmlns:a16="http://schemas.microsoft.com/office/drawing/2014/main" id="{72BCD184-25EF-40D9-8FBF-C944C158FFFB}"/>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a:extLst>
            <a:ext uri="{FF2B5EF4-FFF2-40B4-BE49-F238E27FC236}">
              <a16:creationId xmlns:a16="http://schemas.microsoft.com/office/drawing/2014/main" id="{2FA6EA27-C826-490D-A60D-2F41A6E582F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a:extLst>
            <a:ext uri="{FF2B5EF4-FFF2-40B4-BE49-F238E27FC236}">
              <a16:creationId xmlns:a16="http://schemas.microsoft.com/office/drawing/2014/main" id="{CCA353E4-BA4D-4B9A-90B8-7E3AF4E99F7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a:extLst>
            <a:ext uri="{FF2B5EF4-FFF2-40B4-BE49-F238E27FC236}">
              <a16:creationId xmlns:a16="http://schemas.microsoft.com/office/drawing/2014/main" id="{E76559AF-F6D5-46B9-8E44-9A657480C31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a:extLst>
            <a:ext uri="{FF2B5EF4-FFF2-40B4-BE49-F238E27FC236}">
              <a16:creationId xmlns:a16="http://schemas.microsoft.com/office/drawing/2014/main" id="{48C19F92-DD0F-4FC0-8074-A1CF8A2CE94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a:extLst>
            <a:ext uri="{FF2B5EF4-FFF2-40B4-BE49-F238E27FC236}">
              <a16:creationId xmlns:a16="http://schemas.microsoft.com/office/drawing/2014/main" id="{B6E826B5-526C-4DC6-BBD3-9D9C4538BF5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a:extLst>
            <a:ext uri="{FF2B5EF4-FFF2-40B4-BE49-F238E27FC236}">
              <a16:creationId xmlns:a16="http://schemas.microsoft.com/office/drawing/2014/main" id="{ED8CBB25-DAA8-42BE-A656-598FBDE9FC5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a:extLst>
            <a:ext uri="{FF2B5EF4-FFF2-40B4-BE49-F238E27FC236}">
              <a16:creationId xmlns:a16="http://schemas.microsoft.com/office/drawing/2014/main" id="{B1659976-37FC-42C4-A877-38DF3C7DCBD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a:extLst>
            <a:ext uri="{FF2B5EF4-FFF2-40B4-BE49-F238E27FC236}">
              <a16:creationId xmlns:a16="http://schemas.microsoft.com/office/drawing/2014/main" id="{F8B1EC68-2137-4FCC-9B4C-A8BE52B2ECE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a:extLst>
            <a:ext uri="{FF2B5EF4-FFF2-40B4-BE49-F238E27FC236}">
              <a16:creationId xmlns:a16="http://schemas.microsoft.com/office/drawing/2014/main" id="{F1E557BD-047D-4924-8D8A-445B824315E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a:extLst>
            <a:ext uri="{FF2B5EF4-FFF2-40B4-BE49-F238E27FC236}">
              <a16:creationId xmlns:a16="http://schemas.microsoft.com/office/drawing/2014/main" id="{53383EEF-32DA-4145-A6DF-43091D0522E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将来負担額を充当可能財源が上回っているため、債務償還比率は算定されない状況ではあるが、近年の大型投資事業などにより将来負担額は増加傾向、充当可能財源は減少傾向にあり、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今後も大型投資事業が計画されていることから、将来的な財政悪化が生じないよう健全な財政運営に努める。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a:extLst>
            <a:ext uri="{FF2B5EF4-FFF2-40B4-BE49-F238E27FC236}">
              <a16:creationId xmlns:a16="http://schemas.microsoft.com/office/drawing/2014/main" id="{1C97A13D-1541-4EE9-A38B-2D11DE230BA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a:extLst>
            <a:ext uri="{FF2B5EF4-FFF2-40B4-BE49-F238E27FC236}">
              <a16:creationId xmlns:a16="http://schemas.microsoft.com/office/drawing/2014/main" id="{FD3D074B-441E-44F6-BB86-F869EC99249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a:extLst>
            <a:ext uri="{FF2B5EF4-FFF2-40B4-BE49-F238E27FC236}">
              <a16:creationId xmlns:a16="http://schemas.microsoft.com/office/drawing/2014/main" id="{401C58E1-FD42-449A-9731-D6FBF4C7468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a:extLst>
            <a:ext uri="{FF2B5EF4-FFF2-40B4-BE49-F238E27FC236}">
              <a16:creationId xmlns:a16="http://schemas.microsoft.com/office/drawing/2014/main" id="{CB01D163-C64C-445A-A930-B2423487191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a:extLst>
            <a:ext uri="{FF2B5EF4-FFF2-40B4-BE49-F238E27FC236}">
              <a16:creationId xmlns:a16="http://schemas.microsoft.com/office/drawing/2014/main" id="{F71AFB83-C150-4EB3-BA9A-E1F6C9390C6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2" name="テキスト ボックス 71">
          <a:extLst>
            <a:ext uri="{FF2B5EF4-FFF2-40B4-BE49-F238E27FC236}">
              <a16:creationId xmlns:a16="http://schemas.microsoft.com/office/drawing/2014/main" id="{DAE2E627-B025-4FC7-AA31-FD3E9336AA9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a:extLst>
            <a:ext uri="{FF2B5EF4-FFF2-40B4-BE49-F238E27FC236}">
              <a16:creationId xmlns:a16="http://schemas.microsoft.com/office/drawing/2014/main" id="{CD347B17-E44C-4B23-A502-95FCCF067F0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4" name="テキスト ボックス 73">
          <a:extLst>
            <a:ext uri="{FF2B5EF4-FFF2-40B4-BE49-F238E27FC236}">
              <a16:creationId xmlns:a16="http://schemas.microsoft.com/office/drawing/2014/main" id="{ABAB70F7-8ACF-4C32-A054-CD69847DF6B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a:extLst>
            <a:ext uri="{FF2B5EF4-FFF2-40B4-BE49-F238E27FC236}">
              <a16:creationId xmlns:a16="http://schemas.microsoft.com/office/drawing/2014/main" id="{60BC1CA4-4E3B-4538-BD9D-70B6289F5EE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6" name="テキスト ボックス 75">
          <a:extLst>
            <a:ext uri="{FF2B5EF4-FFF2-40B4-BE49-F238E27FC236}">
              <a16:creationId xmlns:a16="http://schemas.microsoft.com/office/drawing/2014/main" id="{8DFDFAD4-7A62-4C79-91C3-AAFD6A477F3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a:extLst>
            <a:ext uri="{FF2B5EF4-FFF2-40B4-BE49-F238E27FC236}">
              <a16:creationId xmlns:a16="http://schemas.microsoft.com/office/drawing/2014/main" id="{5D930A3B-2025-4A52-ACE6-D44717345F1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8" name="テキスト ボックス 77">
          <a:extLst>
            <a:ext uri="{FF2B5EF4-FFF2-40B4-BE49-F238E27FC236}">
              <a16:creationId xmlns:a16="http://schemas.microsoft.com/office/drawing/2014/main" id="{94593803-12A5-43B5-9939-ED2FCC630EA1}"/>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a:extLst>
            <a:ext uri="{FF2B5EF4-FFF2-40B4-BE49-F238E27FC236}">
              <a16:creationId xmlns:a16="http://schemas.microsoft.com/office/drawing/2014/main" id="{BD5FBE99-09F3-484B-8355-E88CCC11D73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0" name="テキスト ボックス 79">
          <a:extLst>
            <a:ext uri="{FF2B5EF4-FFF2-40B4-BE49-F238E27FC236}">
              <a16:creationId xmlns:a16="http://schemas.microsoft.com/office/drawing/2014/main" id="{1D2F496C-A030-4B40-802F-FEF5131BEA4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a:extLst>
            <a:ext uri="{FF2B5EF4-FFF2-40B4-BE49-F238E27FC236}">
              <a16:creationId xmlns:a16="http://schemas.microsoft.com/office/drawing/2014/main" id="{9E8E994B-FBE8-43A4-897B-AA963BB805C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82" name="直線コネクタ 81">
          <a:extLst>
            <a:ext uri="{FF2B5EF4-FFF2-40B4-BE49-F238E27FC236}">
              <a16:creationId xmlns:a16="http://schemas.microsoft.com/office/drawing/2014/main" id="{0C05B264-F63F-4D22-BC5A-EABCE0D049FD}"/>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比率最小値テキスト">
          <a:extLst>
            <a:ext uri="{FF2B5EF4-FFF2-40B4-BE49-F238E27FC236}">
              <a16:creationId xmlns:a16="http://schemas.microsoft.com/office/drawing/2014/main" id="{9C7EDBAB-7BD7-4B90-B249-3C227AC86673}"/>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a:extLst>
            <a:ext uri="{FF2B5EF4-FFF2-40B4-BE49-F238E27FC236}">
              <a16:creationId xmlns:a16="http://schemas.microsoft.com/office/drawing/2014/main" id="{5F99FA1B-241A-4999-AE2B-03D42D2AB7A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85" name="債務償還比率最大値テキスト">
          <a:extLst>
            <a:ext uri="{FF2B5EF4-FFF2-40B4-BE49-F238E27FC236}">
              <a16:creationId xmlns:a16="http://schemas.microsoft.com/office/drawing/2014/main" id="{057CFDA2-D062-47AF-BE06-728BCFEC3820}"/>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86" name="直線コネクタ 85">
          <a:extLst>
            <a:ext uri="{FF2B5EF4-FFF2-40B4-BE49-F238E27FC236}">
              <a16:creationId xmlns:a16="http://schemas.microsoft.com/office/drawing/2014/main" id="{0B41567C-3A49-4987-9DDB-DBD15D3BA017}"/>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87" name="債務償還比率平均値テキスト">
          <a:extLst>
            <a:ext uri="{FF2B5EF4-FFF2-40B4-BE49-F238E27FC236}">
              <a16:creationId xmlns:a16="http://schemas.microsoft.com/office/drawing/2014/main" id="{09AC5116-5757-4FD6-AC27-1ED9711E14E8}"/>
            </a:ext>
          </a:extLst>
        </xdr:cNvPr>
        <xdr:cNvSpPr txBox="1"/>
      </xdr:nvSpPr>
      <xdr:spPr>
        <a:xfrm>
          <a:off x="14846300" y="6273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88" name="フローチャート: 判断 87">
          <a:extLst>
            <a:ext uri="{FF2B5EF4-FFF2-40B4-BE49-F238E27FC236}">
              <a16:creationId xmlns:a16="http://schemas.microsoft.com/office/drawing/2014/main" id="{E208CD10-DC75-4965-8B5D-CE8DA06E8208}"/>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89" name="フローチャート: 判断 88">
          <a:extLst>
            <a:ext uri="{FF2B5EF4-FFF2-40B4-BE49-F238E27FC236}">
              <a16:creationId xmlns:a16="http://schemas.microsoft.com/office/drawing/2014/main" id="{5B89610C-E7CB-41B6-B9D1-CC5714F6D5D1}"/>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A99427C-260C-46AB-922B-3A66F1F788C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5B574B54-3A44-46A2-BB36-EC58345A507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A6CFCF3-4740-4513-9748-B84B0381C60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E9133E1A-0575-4B8F-908B-98DDE968805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AF68F38E-B786-4FF4-B30C-22B6EBE6FD6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86779</xdr:rowOff>
    </xdr:from>
    <xdr:ext cx="469744" cy="259045"/>
    <xdr:sp macro="" textlink="">
      <xdr:nvSpPr>
        <xdr:cNvPr id="95" name="n_1aveValue債務償還比率">
          <a:extLst>
            <a:ext uri="{FF2B5EF4-FFF2-40B4-BE49-F238E27FC236}">
              <a16:creationId xmlns:a16="http://schemas.microsoft.com/office/drawing/2014/main" id="{CD519993-2AAE-4DF4-B3B6-2C6787B275C3}"/>
            </a:ext>
          </a:extLst>
        </xdr:cNvPr>
        <xdr:cNvSpPr txBox="1"/>
      </xdr:nvSpPr>
      <xdr:spPr>
        <a:xfrm>
          <a:off x="13836727" y="617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a:extLst>
            <a:ext uri="{FF2B5EF4-FFF2-40B4-BE49-F238E27FC236}">
              <a16:creationId xmlns:a16="http://schemas.microsoft.com/office/drawing/2014/main" id="{DB2F7385-89E3-492F-84FE-9935AC75802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a:extLst>
            <a:ext uri="{FF2B5EF4-FFF2-40B4-BE49-F238E27FC236}">
              <a16:creationId xmlns:a16="http://schemas.microsoft.com/office/drawing/2014/main" id="{F2EFF3D0-9528-4C42-B02A-5B86934E346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a:extLst>
            <a:ext uri="{FF2B5EF4-FFF2-40B4-BE49-F238E27FC236}">
              <a16:creationId xmlns:a16="http://schemas.microsoft.com/office/drawing/2014/main" id="{BBB85A0D-03C9-49A5-B7BF-AE6FE3D175E3}"/>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a:extLst>
            <a:ext uri="{FF2B5EF4-FFF2-40B4-BE49-F238E27FC236}">
              <a16:creationId xmlns:a16="http://schemas.microsoft.com/office/drawing/2014/main" id="{6BE37221-2C8B-4DF1-85F7-68B48802BED9}"/>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a:extLst>
            <a:ext uri="{FF2B5EF4-FFF2-40B4-BE49-F238E27FC236}">
              <a16:creationId xmlns:a16="http://schemas.microsoft.com/office/drawing/2014/main" id="{7E9AAA6B-0BE2-43B4-846E-93C59D771AA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a:extLst>
            <a:ext uri="{FF2B5EF4-FFF2-40B4-BE49-F238E27FC236}">
              <a16:creationId xmlns:a16="http://schemas.microsoft.com/office/drawing/2014/main" id="{45B208B4-DEBF-42CF-89C3-FE91A824E9E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A022A7-A23D-46D8-92A6-8D19510BBC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D174C24-20A4-4A41-9A9C-EECC878837C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17F83D0-6E77-43C0-8077-2D521D68ABF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6EAC482-9D7B-437D-8933-A940CBEFADB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DDADCF-5CEF-4E6A-A7B0-9D01C967B0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A2FC6F-0485-49B1-ACEE-1A2852CAAA6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0540713-06E2-4DA1-90A0-DFE6C3FBF84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9638C6-D130-4555-AC9E-EFC89D4FC9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BFF767-B1FB-4533-AF99-E6812451AC4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74B957-86E5-4F52-BF8A-9CCFCF9BBA4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3,630
3,565
64.18
2,916,348
2,748,181
109,881
1,734,464
1,728,773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E44BD0-9034-42B1-BC9F-A2FA77716E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E60A3D-8F78-4338-B38B-1AE87F324A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21AD4E-67FD-40FF-8BAC-A3CB306B38A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5AE600B-4BB0-4BCC-A2DE-BF28F5A0556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CED361-D5E4-40CA-92FC-9B4F507461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09B7CFD-035D-46BB-AFD6-396EEFCCDE7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833B9CA8-8ADE-469E-BFE8-522C796D7B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23760AEA-E9F0-419D-85FB-5B292410EBE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4A441057-305E-4669-B4FC-42EBD39EB03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D6A96CF2-5EBD-4BAC-B303-77AAAD2170F3}"/>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85F472A7-1865-4369-AA0A-346C81A3DB3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8E153173-A4F6-4564-B11F-0CFC5F204A7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5EAFDCFF-205B-43DE-9300-610884A7B0F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44B47D5-EFC7-41B5-ADDD-8B5728110B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69FB1E-0AD2-4EF8-B462-1D8DD084E13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A46CCF-CF15-436C-B76F-276DF01E45F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07C2AEA-F057-446C-8AF2-31B068F449E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9F21B1-CFE9-469F-B025-8165E7572A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DD442FE-F149-4E6B-9E1F-A948F31824D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0DA446-AEF8-4F02-982D-0E76920490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42C066C-54FC-4938-A180-BB890AC9AC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3E72A4A-62F7-4D47-82D7-59B3B0D3AA8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A8840A-5CC7-4FF6-A4B7-745B5CD85B0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3,630
3,565
64.18
2,916,348
2,748,181
109,881
1,734,464
1,728,773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EF47F33-455E-4AD6-BCFB-DE26095B19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CF78EA2-ECA3-4802-BA4A-53D0D804392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75266FE-030C-4E6C-8D4D-39B85E3188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FBD1F7-CBF7-4000-A47E-CB92D43EBB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CE1592-BF12-457D-A73F-24459A9467A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864C22C-9E43-40E6-92E1-C79C996BB3D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96AAF689-4D3D-440D-8E75-3C761D6ABF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B3BD449D-2469-4FE6-BF03-EE0DBCD197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8B9230E-B352-4E61-84E4-2F469DF57F8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88FD36E5-772F-43E7-B0FC-65E6FF19E558}"/>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3C63F7CC-59EB-4688-AB40-74B4499C65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5700B049-2388-48F4-8E78-4DD17F5D92B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366F4FDF-4E86-436C-B5EC-3DB06FB693E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3,630
3,565
64.18
2,916,348
2,748,181
109,881
1,734,464
1,728,773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前年度に続き</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ポイントの上昇となった。これは平成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年度から固定資産税（償却資産）の大幅な増加と平成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年度限りの一時的な工事に伴う法人税割の大幅な増加によるもので、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か年平均の財政力指数を用いているため次年度まで上昇していく見込みである。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ポイント上回っているが依然として低い水準であるため、徹底した事業の見直しによる歳出削減をに取り組み、財政基盤の強化に努める。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43</xdr:row>
      <xdr:rowOff>16828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37108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16828</xdr:rowOff>
    </xdr:from>
    <xdr:to>
      <xdr:col>19</xdr:col>
      <xdr:colOff>133350</xdr:colOff>
      <xdr:row>43</xdr:row>
      <xdr:rowOff>34925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3891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28893</xdr:rowOff>
    </xdr:from>
    <xdr:to>
      <xdr:col>11</xdr:col>
      <xdr:colOff>31750</xdr:colOff>
      <xdr:row>43</xdr:row>
      <xdr:rowOff>34925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012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124795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135907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137478</xdr:rowOff>
    </xdr:from>
    <xdr:to>
      <xdr:col>19</xdr:col>
      <xdr:colOff>184150</xdr:colOff>
      <xdr:row>43</xdr:row>
      <xdr:rowOff>67628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77805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10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149543</xdr:rowOff>
    </xdr:from>
    <xdr:to>
      <xdr:col>7</xdr:col>
      <xdr:colOff>31750</xdr:colOff>
      <xdr:row>43</xdr:row>
      <xdr:rowOff>79693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89870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ポイントの改善となったが、物件費や維持補修費などの増加により、経常経費充当一般財源等は約</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ポイントと大幅に高く、この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年間いずれも比率で推移していることから、村税等の収納対策の強化や事業の見直しなど経常経費の削減に努める。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63500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102182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64</xdr:row>
      <xdr:rowOff>63500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79982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64</xdr:row>
      <xdr:rowOff>10414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79982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167386</xdr:rowOff>
    </xdr:from>
    <xdr:to>
      <xdr:col>11</xdr:col>
      <xdr:colOff>31750</xdr:colOff>
      <xdr:row>64</xdr:row>
      <xdr:rowOff>10414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9687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100601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119126</xdr:rowOff>
    </xdr:from>
    <xdr:to>
      <xdr:col>15</xdr:col>
      <xdr:colOff>133350</xdr:colOff>
      <xdr:row>63</xdr:row>
      <xdr:rowOff>49276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34053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3,948</a:t>
          </a:r>
          <a:r>
            <a:rPr kumimoji="1" lang="ja-JP" altLang="en-US" sz="1300">
              <a:latin typeface="ＭＳ Ｐゴシック" panose="020B0600070205080204" pitchFamily="50" charset="-128"/>
              <a:ea typeface="ＭＳ Ｐゴシック" panose="020B0600070205080204" pitchFamily="50" charset="-128"/>
            </a:rPr>
            <a:t>円の増加となった。人件費は昇給等に伴い増加し、物件費等は、基幹系システムのクラウド化に係る費用の皆減により減少した。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89,133</a:t>
          </a:r>
          <a:r>
            <a:rPr kumimoji="1" lang="ja-JP" altLang="en-US" sz="1300">
              <a:latin typeface="ＭＳ Ｐゴシック" panose="020B0600070205080204" pitchFamily="50" charset="-128"/>
              <a:ea typeface="ＭＳ Ｐゴシック" panose="020B0600070205080204" pitchFamily="50" charset="-128"/>
            </a:rPr>
            <a:t>円低い状況であり、この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年間いずれも低い金額で推移しているが、人口減少等に伴い増加傾向にある。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今後も人口減少が見込まれる中、早急に行財政改革に取り組みより効率的な行財政運営に努める必要がある。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388</xdr:rowOff>
    </xdr:from>
    <xdr:to>
      <xdr:col>23</xdr:col>
      <xdr:colOff>133350</xdr:colOff>
      <xdr:row>82</xdr:row>
      <xdr:rowOff>4924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59288"/>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164105</xdr:rowOff>
    </xdr:from>
    <xdr:to>
      <xdr:col>19</xdr:col>
      <xdr:colOff>133350</xdr:colOff>
      <xdr:row>82</xdr:row>
      <xdr:rowOff>388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51555"/>
          <a:ext cx="889000" cy="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138365</xdr:rowOff>
    </xdr:from>
    <xdr:to>
      <xdr:col>15</xdr:col>
      <xdr:colOff>82550</xdr:colOff>
      <xdr:row>81</xdr:row>
      <xdr:rowOff>164105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25815"/>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138365</xdr:rowOff>
    </xdr:from>
    <xdr:to>
      <xdr:col>11</xdr:col>
      <xdr:colOff>31750</xdr:colOff>
      <xdr:row>81</xdr:row>
      <xdr:rowOff>146493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025815"/>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110400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125574</xdr:rowOff>
    </xdr:from>
    <xdr:to>
      <xdr:col>23</xdr:col>
      <xdr:colOff>184150</xdr:colOff>
      <xdr:row>82</xdr:row>
      <xdr:rowOff>55724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46851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3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121038</xdr:rowOff>
    </xdr:from>
    <xdr:to>
      <xdr:col>19</xdr:col>
      <xdr:colOff>184150</xdr:colOff>
      <xdr:row>82</xdr:row>
      <xdr:rowOff>51188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0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61365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7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113305</xdr:rowOff>
    </xdr:from>
    <xdr:to>
      <xdr:col>15</xdr:col>
      <xdr:colOff>133350</xdr:colOff>
      <xdr:row>82</xdr:row>
      <xdr:rowOff>43455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53632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6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87565</xdr:rowOff>
    </xdr:from>
    <xdr:to>
      <xdr:col>11</xdr:col>
      <xdr:colOff>82550</xdr:colOff>
      <xdr:row>82</xdr:row>
      <xdr:rowOff>17715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27892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4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95693</xdr:rowOff>
    </xdr:from>
    <xdr:to>
      <xdr:col>7</xdr:col>
      <xdr:colOff>31750</xdr:colOff>
      <xdr:row>82</xdr:row>
      <xdr:rowOff>25843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36020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ポイント減少となったが、類似団体平均との比較では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ポイント高い状況であり、財政状況を考慮しながら国の制度や人事院勧告に準拠した適正な給与水準となるよう努める。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123189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99108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55626</xdr:rowOff>
    </xdr:from>
    <xdr:to>
      <xdr:col>77</xdr:col>
      <xdr:colOff>44450</xdr:colOff>
      <xdr:row>87</xdr:row>
      <xdr:rowOff>123189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971776"/>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55626</xdr:rowOff>
    </xdr:from>
    <xdr:to>
      <xdr:col>72</xdr:col>
      <xdr:colOff>203200</xdr:colOff>
      <xdr:row>88</xdr:row>
      <xdr:rowOff>67563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971776"/>
          <a:ext cx="889000" cy="1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57913</xdr:rowOff>
    </xdr:from>
    <xdr:to>
      <xdr:col>68</xdr:col>
      <xdr:colOff>152400</xdr:colOff>
      <xdr:row>88</xdr:row>
      <xdr:rowOff>67563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145513"/>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123969</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xdr:rowOff>
    </xdr:from>
    <xdr:to>
      <xdr:col>73</xdr:col>
      <xdr:colOff>44450</xdr:colOff>
      <xdr:row>87</xdr:row>
      <xdr:rowOff>106426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91203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16763</xdr:rowOff>
    </xdr:from>
    <xdr:to>
      <xdr:col>68</xdr:col>
      <xdr:colOff>203200</xdr:colOff>
      <xdr:row>88</xdr:row>
      <xdr:rowOff>118363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103140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7113</xdr:rowOff>
    </xdr:from>
    <xdr:to>
      <xdr:col>64</xdr:col>
      <xdr:colOff>152400</xdr:colOff>
      <xdr:row>88</xdr:row>
      <xdr:rowOff>108713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93490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人の増加となった。これは、職員数に変わりはなく、人口減少により増加したものである。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人少ない状況であり、平成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年度から取り組んできた職員数の上昇抑制を図ってきた成果が現れている。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今後も人口減少が見込まれる中、職員の適正配置や資質の向上などに努め、職員数の上昇抑制を図る。　</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152806</xdr:rowOff>
    </xdr:from>
    <xdr:to>
      <xdr:col>81</xdr:col>
      <xdr:colOff>44450</xdr:colOff>
      <xdr:row>60</xdr:row>
      <xdr:rowOff>162941</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439806"/>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146291</xdr:rowOff>
    </xdr:from>
    <xdr:to>
      <xdr:col>77</xdr:col>
      <xdr:colOff>44450</xdr:colOff>
      <xdr:row>60</xdr:row>
      <xdr:rowOff>152806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43329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140018</xdr:rowOff>
    </xdr:from>
    <xdr:to>
      <xdr:col>72</xdr:col>
      <xdr:colOff>203200</xdr:colOff>
      <xdr:row>60</xdr:row>
      <xdr:rowOff>146291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427018"/>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126988</xdr:rowOff>
    </xdr:from>
    <xdr:to>
      <xdr:col>68</xdr:col>
      <xdr:colOff>152400</xdr:colOff>
      <xdr:row>60</xdr:row>
      <xdr:rowOff>140018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41398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52646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66400</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112141</xdr:rowOff>
    </xdr:from>
    <xdr:to>
      <xdr:col>81</xdr:col>
      <xdr:colOff>95250</xdr:colOff>
      <xdr:row>61</xdr:row>
      <xdr:rowOff>42291</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33418</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32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102006</xdr:rowOff>
    </xdr:from>
    <xdr:to>
      <xdr:col>77</xdr:col>
      <xdr:colOff>95250</xdr:colOff>
      <xdr:row>61</xdr:row>
      <xdr:rowOff>32156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3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42333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157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95491</xdr:rowOff>
    </xdr:from>
    <xdr:to>
      <xdr:col>73</xdr:col>
      <xdr:colOff>44450</xdr:colOff>
      <xdr:row>61</xdr:row>
      <xdr:rowOff>25641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3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35818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89218</xdr:rowOff>
    </xdr:from>
    <xdr:to>
      <xdr:col>68</xdr:col>
      <xdr:colOff>203200</xdr:colOff>
      <xdr:row>61</xdr:row>
      <xdr:rowOff>19368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29545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76188</xdr:rowOff>
    </xdr:from>
    <xdr:to>
      <xdr:col>64</xdr:col>
      <xdr:colOff>152400</xdr:colOff>
      <xdr:row>61</xdr:row>
      <xdr:rowOff>6338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3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16515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3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ポイントの上昇となった。これは</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年間、臨時財政対策債の償還期限を短縮したことが大きな要因であり、本来は災害復旧費等（公債費）に係る基準財政需要額として控除されるもので単年度では減少傾向にある。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近年及び今後の大型投資事業により今後は元利償還金が増加していくことになるが、世代間負担の公平化と公債費負担の中長期的な平準化の観点から適正な償還期限の設定により、償還額の平準化及び実質公債費比率の急激な上昇の抑制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40</xdr:row>
      <xdr:rowOff>167217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0171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159173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698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69206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62654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68643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前年度と同様に将来負担額を充当可能財源が大きく上回る状況にあり、将来負担比率は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となっている。しかし、近年及び今後の大型投資事業により地方債残高は増加していくことが見込まれることから事業実施の適正化を図り、財政の健全化に努める。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3,630
3,565
64.18
2,916,348
2,748,181
109,881
1,734,464
1,728,773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ポイントの減少となった。これは、人件費に係る経常経費充当一般財源等は微増であったが、普通交付税の増額により人件費の割合が減少したためである。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ポイント高い状況であり、職員数の上昇抑制や適正な給与水準となるよう努める。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138430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106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92710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4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92710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4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87630</xdr:rowOff>
    </xdr:from>
    <xdr:to>
      <xdr:col>24</xdr:col>
      <xdr:colOff>76200</xdr:colOff>
      <xdr:row>37</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41910</xdr:rowOff>
    </xdr:from>
    <xdr:to>
      <xdr:col>11</xdr:col>
      <xdr:colOff>60325</xdr:colOff>
      <xdr:row>36</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ポイントの上昇となった。類似団体平均との比較でもこの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年間いずれも高い割合で推移している。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今後、業務の外部委託化などを検討していく中で、事務事業の見直しやコスト削減に取り組む必要がある。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23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17</xdr:row>
      <xdr:rowOff>8890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85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92710</xdr:rowOff>
    </xdr:from>
    <xdr:to>
      <xdr:col>73</xdr:col>
      <xdr:colOff>180975</xdr:colOff>
      <xdr:row>16</xdr:row>
      <xdr:rowOff>142240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359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92710</xdr:rowOff>
    </xdr:from>
    <xdr:to>
      <xdr:col>69</xdr:col>
      <xdr:colOff>92075</xdr:colOff>
      <xdr:row>17</xdr:row>
      <xdr:rowOff>5080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359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105427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6367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41910</xdr:rowOff>
    </xdr:from>
    <xdr:to>
      <xdr:col>69</xdr:col>
      <xdr:colOff>142875</xdr:colOff>
      <xdr:row>16</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128287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125730</xdr:rowOff>
    </xdr:from>
    <xdr:to>
      <xdr:col>65</xdr:col>
      <xdr:colOff>53975</xdr:colOff>
      <xdr:row>17</xdr:row>
      <xdr:rowOff>55880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40657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ポイントの上昇となった。類似団体平均との比較でも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ポイント高い状況であり、増加傾向にある。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単独で実施している扶助については、その必要性等を検証し、財政を圧迫する上昇傾向に歯止めをかけるよう努める。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58</xdr:row>
      <xdr:rowOff>45357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731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58</xdr:row>
      <xdr:rowOff>29028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261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166007</xdr:rowOff>
    </xdr:from>
    <xdr:to>
      <xdr:col>24</xdr:col>
      <xdr:colOff>76200</xdr:colOff>
      <xdr:row>58</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138084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ポイントの上昇となった。これは、操出金は横ばいであったが、公共施設等の維持補修費が増加したためである。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類似団体平均との比較でもこの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年間いずれも高い割合で推移している状況であり、今後、公共施設等の老朽化が進む中、施設の統廃合の検討や各特別会計の健全化に取り組み操出金の抑制に努める。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41275</xdr:rowOff>
    </xdr:from>
    <xdr:to>
      <xdr:col>82</xdr:col>
      <xdr:colOff>107950</xdr:colOff>
      <xdr:row>59</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1568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121285</xdr:rowOff>
    </xdr:from>
    <xdr:to>
      <xdr:col>78</xdr:col>
      <xdr:colOff>69850</xdr:colOff>
      <xdr:row>59</xdr:row>
      <xdr:rowOff>41275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06538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121285</xdr:rowOff>
    </xdr:from>
    <xdr:to>
      <xdr:col>73</xdr:col>
      <xdr:colOff>180975</xdr:colOff>
      <xdr:row>60</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065385"/>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xdr:rowOff>
    </xdr:from>
    <xdr:to>
      <xdr:col>69</xdr:col>
      <xdr:colOff>92075</xdr:colOff>
      <xdr:row>60</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2882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7620</xdr:rowOff>
    </xdr:from>
    <xdr:to>
      <xdr:col>82</xdr:col>
      <xdr:colOff>158750</xdr:colOff>
      <xdr:row>59</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151147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161925</xdr:rowOff>
    </xdr:from>
    <xdr:to>
      <xdr:col>78</xdr:col>
      <xdr:colOff>120650</xdr:colOff>
      <xdr:row>59</xdr:row>
      <xdr:rowOff>92075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76852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9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70485</xdr:rowOff>
    </xdr:from>
    <xdr:to>
      <xdr:col>74</xdr:col>
      <xdr:colOff>31750</xdr:colOff>
      <xdr:row>59</xdr:row>
      <xdr:rowOff>635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156862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64770</xdr:rowOff>
    </xdr:from>
    <xdr:to>
      <xdr:col>69</xdr:col>
      <xdr:colOff>142875</xdr:colOff>
      <xdr:row>60</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3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151147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43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121920</xdr:rowOff>
    </xdr:from>
    <xdr:to>
      <xdr:col>65</xdr:col>
      <xdr:colOff>53975</xdr:colOff>
      <xdr:row>60</xdr:row>
      <xdr:rowOff>52070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36847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ポイント減少した。これは、経常経費充当一般財源等は微増となったが、普通交付税の増額により補助費等の割合が減少したものであり、　類似団体平均との比較でもこの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年間いずれも高い割合で推移している。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単独で実施している補助については、その必要性等を検証し、見直しを進めていく必要がある。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5598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53848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53848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ポイントの減少となった。類似団体平均との比較でも公債費の占める割合が低い状態が続いている。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後には、近年及び今後の大型投資事業に係る起債の元金償還が始まるため、比率は上昇していくことになるが、世代間負担の公平化と公債費負担の中長期的な平準化の観点から適正な償還期限の設定により、償還額の平準化及び実質公債費比率の急激な上昇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97282</xdr:rowOff>
    </xdr:from>
    <xdr:to>
      <xdr:col>24</xdr:col>
      <xdr:colOff>25400</xdr:colOff>
      <xdr:row>75</xdr:row>
      <xdr:rowOff>115570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9560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124714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78994</xdr:rowOff>
    </xdr:from>
    <xdr:to>
      <xdr:col>15</xdr:col>
      <xdr:colOff>98425</xdr:colOff>
      <xdr:row>75</xdr:row>
      <xdr:rowOff>124714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937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51562</xdr:rowOff>
    </xdr:from>
    <xdr:to>
      <xdr:col>11</xdr:col>
      <xdr:colOff>9525</xdr:colOff>
      <xdr:row>75</xdr:row>
      <xdr:rowOff>78994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2910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46482</xdr:rowOff>
    </xdr:from>
    <xdr:to>
      <xdr:col>24</xdr:col>
      <xdr:colOff>76200</xdr:colOff>
      <xdr:row>75</xdr:row>
      <xdr:rowOff>148081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63009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73914</xdr:rowOff>
    </xdr:from>
    <xdr:to>
      <xdr:col>15</xdr:col>
      <xdr:colOff>149225</xdr:colOff>
      <xdr:row>76</xdr:row>
      <xdr:rowOff>4065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14241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28194</xdr:rowOff>
    </xdr:from>
    <xdr:to>
      <xdr:col>11</xdr:col>
      <xdr:colOff>60325</xdr:colOff>
      <xdr:row>75</xdr:row>
      <xdr:rowOff>129794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139971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xdr:rowOff>
    </xdr:from>
    <xdr:to>
      <xdr:col>6</xdr:col>
      <xdr:colOff>171450</xdr:colOff>
      <xdr:row>75</xdr:row>
      <xdr:rowOff>102362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112539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ポイントの上昇となり、類似団体平均の中でも高い割合にある。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今後、近年及び今後の大型投資事業により公債費の割合が増加していく見込みであるため、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全ての事務事業の優先度を厳しく点検し、優先度の低い事務事業については計画的に廃止・縮小を進め、経常経費の削減を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図らなければならない。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165100</xdr:rowOff>
    </xdr:from>
    <xdr:to>
      <xdr:col>82</xdr:col>
      <xdr:colOff>107950</xdr:colOff>
      <xdr:row>79</xdr:row>
      <xdr:rowOff>168911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709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79</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51533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153670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153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153670</xdr:rowOff>
    </xdr:from>
    <xdr:to>
      <xdr:col>69</xdr:col>
      <xdr:colOff>92075</xdr:colOff>
      <xdr:row>79</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698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118111</xdr:rowOff>
    </xdr:from>
    <xdr:to>
      <xdr:col>82</xdr:col>
      <xdr:colOff>158750</xdr:colOff>
      <xdr:row>80</xdr:row>
      <xdr:rowOff>48261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26688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114300</xdr:rowOff>
    </xdr:from>
    <xdr:to>
      <xdr:col>78</xdr:col>
      <xdr:colOff>120650</xdr:colOff>
      <xdr:row>80</xdr:row>
      <xdr:rowOff>44450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29227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4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91439</xdr:rowOff>
    </xdr:from>
    <xdr:to>
      <xdr:col>74</xdr:col>
      <xdr:colOff>31750</xdr:colOff>
      <xdr:row>79</xdr:row>
      <xdr:rowOff>21589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114300</xdr:rowOff>
    </xdr:from>
    <xdr:to>
      <xdr:col>65</xdr:col>
      <xdr:colOff>53975</xdr:colOff>
      <xdr:row>80</xdr:row>
      <xdr:rowOff>44450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29227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138847</xdr:rowOff>
    </xdr:from>
    <xdr:to>
      <xdr:col>29</xdr:col>
      <xdr:colOff>127000</xdr:colOff>
      <xdr:row>17</xdr:row>
      <xdr:rowOff>140959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101122"/>
          <a:ext cx="647700" cy="2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138847</xdr:rowOff>
    </xdr:from>
    <xdr:to>
      <xdr:col>26</xdr:col>
      <xdr:colOff>50800</xdr:colOff>
      <xdr:row>17</xdr:row>
      <xdr:rowOff>155281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01122"/>
          <a:ext cx="698500" cy="16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155281</xdr:rowOff>
    </xdr:from>
    <xdr:to>
      <xdr:col>22</xdr:col>
      <xdr:colOff>114300</xdr:colOff>
      <xdr:row>17</xdr:row>
      <xdr:rowOff>166773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17556"/>
          <a:ext cx="698500" cy="1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166773</xdr:rowOff>
    </xdr:from>
    <xdr:to>
      <xdr:col>18</xdr:col>
      <xdr:colOff>177800</xdr:colOff>
      <xdr:row>18</xdr:row>
      <xdr:rowOff>7749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29048"/>
          <a:ext cx="698500" cy="1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132478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90159</xdr:rowOff>
    </xdr:from>
    <xdr:to>
      <xdr:col>29</xdr:col>
      <xdr:colOff>177800</xdr:colOff>
      <xdr:row>18</xdr:row>
      <xdr:rowOff>20309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52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170186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88047</xdr:rowOff>
    </xdr:from>
    <xdr:to>
      <xdr:col>26</xdr:col>
      <xdr:colOff>101600</xdr:colOff>
      <xdr:row>18</xdr:row>
      <xdr:rowOff>18197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5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2974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3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104481</xdr:rowOff>
    </xdr:from>
    <xdr:to>
      <xdr:col>22</xdr:col>
      <xdr:colOff>165100</xdr:colOff>
      <xdr:row>18</xdr:row>
      <xdr:rowOff>34631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66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19408</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5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115973</xdr:rowOff>
    </xdr:from>
    <xdr:to>
      <xdr:col>19</xdr:col>
      <xdr:colOff>38100</xdr:colOff>
      <xdr:row>18</xdr:row>
      <xdr:rowOff>46123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78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30900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6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128399</xdr:rowOff>
    </xdr:from>
    <xdr:to>
      <xdr:col>15</xdr:col>
      <xdr:colOff>101600</xdr:colOff>
      <xdr:row>18</xdr:row>
      <xdr:rowOff>58549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90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43326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7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34813</xdr:rowOff>
    </xdr:from>
    <xdr:to>
      <xdr:col>29</xdr:col>
      <xdr:colOff>127000</xdr:colOff>
      <xdr:row>36</xdr:row>
      <xdr:rowOff>47897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88063"/>
          <a:ext cx="647700" cy="13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34006</xdr:rowOff>
    </xdr:from>
    <xdr:to>
      <xdr:col>26</xdr:col>
      <xdr:colOff>50800</xdr:colOff>
      <xdr:row>36</xdr:row>
      <xdr:rowOff>34813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87256"/>
          <a:ext cx="698500" cy="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34006</xdr:rowOff>
    </xdr:from>
    <xdr:to>
      <xdr:col>22</xdr:col>
      <xdr:colOff>114300</xdr:colOff>
      <xdr:row>36</xdr:row>
      <xdr:rowOff>55128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87256"/>
          <a:ext cx="698500" cy="21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55128</xdr:rowOff>
    </xdr:from>
    <xdr:to>
      <xdr:col>18</xdr:col>
      <xdr:colOff>177800</xdr:colOff>
      <xdr:row>36</xdr:row>
      <xdr:rowOff>86622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008378"/>
          <a:ext cx="698500" cy="31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35714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339997</xdr:rowOff>
    </xdr:from>
    <xdr:to>
      <xdr:col>29</xdr:col>
      <xdr:colOff>177800</xdr:colOff>
      <xdr:row>36</xdr:row>
      <xdr:rowOff>98697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5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312074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2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326913</xdr:rowOff>
    </xdr:from>
    <xdr:to>
      <xdr:col>26</xdr:col>
      <xdr:colOff>101600</xdr:colOff>
      <xdr:row>36</xdr:row>
      <xdr:rowOff>85613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3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70390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2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326106</xdr:rowOff>
    </xdr:from>
    <xdr:to>
      <xdr:col>22</xdr:col>
      <xdr:colOff>165100</xdr:colOff>
      <xdr:row>36</xdr:row>
      <xdr:rowOff>84806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36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69583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4328</xdr:rowOff>
    </xdr:from>
    <xdr:to>
      <xdr:col>19</xdr:col>
      <xdr:colOff>38100</xdr:colOff>
      <xdr:row>36</xdr:row>
      <xdr:rowOff>105928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5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90705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4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35822</xdr:rowOff>
    </xdr:from>
    <xdr:to>
      <xdr:col>15</xdr:col>
      <xdr:colOff>101600</xdr:colOff>
      <xdr:row>36</xdr:row>
      <xdr:rowOff>137422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8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122199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3,630
3,565
64.18
2,916,348
2,748,181
109,881
1,734,464
1,728,773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148041</xdr:rowOff>
    </xdr:from>
    <xdr:to>
      <xdr:col>24</xdr:col>
      <xdr:colOff>63500</xdr:colOff>
      <xdr:row>38</xdr:row>
      <xdr:rowOff>153537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63141"/>
          <a:ext cx="8382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153537</xdr:rowOff>
    </xdr:from>
    <xdr:to>
      <xdr:col>19</xdr:col>
      <xdr:colOff>177800</xdr:colOff>
      <xdr:row>38</xdr:row>
      <xdr:rowOff>167328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68637"/>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167328</xdr:rowOff>
    </xdr:from>
    <xdr:to>
      <xdr:col>15</xdr:col>
      <xdr:colOff>50800</xdr:colOff>
      <xdr:row>39</xdr:row>
      <xdr:rowOff>1479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82428"/>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1479</xdr:rowOff>
    </xdr:from>
    <xdr:to>
      <xdr:col>10</xdr:col>
      <xdr:colOff>114300</xdr:colOff>
      <xdr:row>39</xdr:row>
      <xdr:rowOff>22823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88029"/>
          <a:ext cx="889000" cy="2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153424</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97241</xdr:rowOff>
    </xdr:from>
    <xdr:to>
      <xdr:col>24</xdr:col>
      <xdr:colOff>114300</xdr:colOff>
      <xdr:row>39</xdr:row>
      <xdr:rowOff>27391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75668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102737</xdr:rowOff>
    </xdr:from>
    <xdr:to>
      <xdr:col>20</xdr:col>
      <xdr:colOff>38100</xdr:colOff>
      <xdr:row>39</xdr:row>
      <xdr:rowOff>32887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24014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7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116528</xdr:rowOff>
    </xdr:from>
    <xdr:to>
      <xdr:col>15</xdr:col>
      <xdr:colOff>101600</xdr:colOff>
      <xdr:row>39</xdr:row>
      <xdr:rowOff>46678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37805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2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122129</xdr:rowOff>
    </xdr:from>
    <xdr:to>
      <xdr:col>10</xdr:col>
      <xdr:colOff>165100</xdr:colOff>
      <xdr:row>39</xdr:row>
      <xdr:rowOff>52279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43406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2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143473</xdr:rowOff>
    </xdr:from>
    <xdr:to>
      <xdr:col>6</xdr:col>
      <xdr:colOff>38100</xdr:colOff>
      <xdr:row>39</xdr:row>
      <xdr:rowOff>73623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64750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75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43296</xdr:rowOff>
    </xdr:from>
    <xdr:to>
      <xdr:col>24</xdr:col>
      <xdr:colOff>63500</xdr:colOff>
      <xdr:row>58</xdr:row>
      <xdr:rowOff>46955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87396"/>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43296</xdr:rowOff>
    </xdr:from>
    <xdr:to>
      <xdr:col>19</xdr:col>
      <xdr:colOff>177800</xdr:colOff>
      <xdr:row>58</xdr:row>
      <xdr:rowOff>46603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87396"/>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46603</xdr:rowOff>
    </xdr:from>
    <xdr:to>
      <xdr:col>15</xdr:col>
      <xdr:colOff>50800</xdr:colOff>
      <xdr:row>58</xdr:row>
      <xdr:rowOff>88774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90703"/>
          <a:ext cx="889000" cy="4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77924</xdr:rowOff>
    </xdr:from>
    <xdr:to>
      <xdr:col>10</xdr:col>
      <xdr:colOff>114300</xdr:colOff>
      <xdr:row>58</xdr:row>
      <xdr:rowOff>88774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22024"/>
          <a:ext cx="889000" cy="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55795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167605</xdr:rowOff>
    </xdr:from>
    <xdr:to>
      <xdr:col>24</xdr:col>
      <xdr:colOff>114300</xdr:colOff>
      <xdr:row>58</xdr:row>
      <xdr:rowOff>97755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4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82532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5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163946</xdr:rowOff>
    </xdr:from>
    <xdr:to>
      <xdr:col>20</xdr:col>
      <xdr:colOff>38100</xdr:colOff>
      <xdr:row>58</xdr:row>
      <xdr:rowOff>94096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85223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167253</xdr:rowOff>
    </xdr:from>
    <xdr:to>
      <xdr:col>15</xdr:col>
      <xdr:colOff>101600</xdr:colOff>
      <xdr:row>58</xdr:row>
      <xdr:rowOff>97403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88530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3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37974</xdr:rowOff>
    </xdr:from>
    <xdr:to>
      <xdr:col>10</xdr:col>
      <xdr:colOff>165100</xdr:colOff>
      <xdr:row>58</xdr:row>
      <xdr:rowOff>139574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130701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7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27124</xdr:rowOff>
    </xdr:from>
    <xdr:to>
      <xdr:col>6</xdr:col>
      <xdr:colOff>38100</xdr:colOff>
      <xdr:row>58</xdr:row>
      <xdr:rowOff>128724</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119851</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12218</xdr:rowOff>
    </xdr:from>
    <xdr:to>
      <xdr:col>24</xdr:col>
      <xdr:colOff>63500</xdr:colOff>
      <xdr:row>78</xdr:row>
      <xdr:rowOff>84010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85318"/>
          <a:ext cx="838200" cy="7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80823</xdr:rowOff>
    </xdr:from>
    <xdr:to>
      <xdr:col>19</xdr:col>
      <xdr:colOff>177800</xdr:colOff>
      <xdr:row>78</xdr:row>
      <xdr:rowOff>84010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53923"/>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170027</xdr:rowOff>
    </xdr:from>
    <xdr:to>
      <xdr:col>15</xdr:col>
      <xdr:colOff>50800</xdr:colOff>
      <xdr:row>78</xdr:row>
      <xdr:rowOff>80823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71677"/>
          <a:ext cx="889000" cy="8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66980</xdr:rowOff>
    </xdr:from>
    <xdr:to>
      <xdr:col>10</xdr:col>
      <xdr:colOff>114300</xdr:colOff>
      <xdr:row>77</xdr:row>
      <xdr:rowOff>170027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268630"/>
          <a:ext cx="889000" cy="10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58741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132808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132868</xdr:rowOff>
    </xdr:from>
    <xdr:to>
      <xdr:col>24</xdr:col>
      <xdr:colOff>114300</xdr:colOff>
      <xdr:row>78</xdr:row>
      <xdr:rowOff>63018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111295</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1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33210</xdr:rowOff>
    </xdr:from>
    <xdr:to>
      <xdr:col>20</xdr:col>
      <xdr:colOff>38100</xdr:colOff>
      <xdr:row>78</xdr:row>
      <xdr:rowOff>134810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125937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30023</xdr:rowOff>
    </xdr:from>
    <xdr:to>
      <xdr:col>15</xdr:col>
      <xdr:colOff>101600</xdr:colOff>
      <xdr:row>78</xdr:row>
      <xdr:rowOff>131623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122750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119227</xdr:rowOff>
    </xdr:from>
    <xdr:to>
      <xdr:col>10</xdr:col>
      <xdr:colOff>165100</xdr:colOff>
      <xdr:row>78</xdr:row>
      <xdr:rowOff>49377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65904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0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16180</xdr:rowOff>
    </xdr:from>
    <xdr:to>
      <xdr:col>6</xdr:col>
      <xdr:colOff>38100</xdr:colOff>
      <xdr:row>77</xdr:row>
      <xdr:rowOff>117780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134307</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99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46431</xdr:rowOff>
    </xdr:from>
    <xdr:to>
      <xdr:col>24</xdr:col>
      <xdr:colOff>63500</xdr:colOff>
      <xdr:row>96</xdr:row>
      <xdr:rowOff>60782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05631"/>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82605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54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46431</xdr:rowOff>
    </xdr:from>
    <xdr:to>
      <xdr:col>19</xdr:col>
      <xdr:colOff>177800</xdr:colOff>
      <xdr:row>96</xdr:row>
      <xdr:rowOff>92253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05631"/>
          <a:ext cx="889000" cy="4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92253</xdr:rowOff>
    </xdr:from>
    <xdr:to>
      <xdr:col>15</xdr:col>
      <xdr:colOff>50800</xdr:colOff>
      <xdr:row>96</xdr:row>
      <xdr:rowOff>118948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51453"/>
          <a:ext cx="8890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150753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118948</xdr:rowOff>
    </xdr:from>
    <xdr:to>
      <xdr:col>10</xdr:col>
      <xdr:colOff>114300</xdr:colOff>
      <xdr:row>97</xdr:row>
      <xdr:rowOff>36094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78148"/>
          <a:ext cx="889000" cy="8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53052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167200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9982</xdr:rowOff>
    </xdr:from>
    <xdr:to>
      <xdr:col>24</xdr:col>
      <xdr:colOff>114300</xdr:colOff>
      <xdr:row>96</xdr:row>
      <xdr:rowOff>111582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32859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3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167081</xdr:rowOff>
    </xdr:from>
    <xdr:to>
      <xdr:col>20</xdr:col>
      <xdr:colOff>38100</xdr:colOff>
      <xdr:row>96</xdr:row>
      <xdr:rowOff>97231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113758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23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41453</xdr:rowOff>
    </xdr:from>
    <xdr:to>
      <xdr:col>15</xdr:col>
      <xdr:colOff>101600</xdr:colOff>
      <xdr:row>96</xdr:row>
      <xdr:rowOff>143053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159580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2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68148</xdr:rowOff>
    </xdr:from>
    <xdr:to>
      <xdr:col>10</xdr:col>
      <xdr:colOff>165100</xdr:colOff>
      <xdr:row>96</xdr:row>
      <xdr:rowOff>169748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14825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156744</xdr:rowOff>
    </xdr:from>
    <xdr:to>
      <xdr:col>6</xdr:col>
      <xdr:colOff>38100</xdr:colOff>
      <xdr:row>97</xdr:row>
      <xdr:rowOff>86894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78021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152746</xdr:rowOff>
    </xdr:from>
    <xdr:to>
      <xdr:col>55</xdr:col>
      <xdr:colOff>0</xdr:colOff>
      <xdr:row>38</xdr:row>
      <xdr:rowOff>15107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96396"/>
          <a:ext cx="838200" cy="3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14378</xdr:rowOff>
    </xdr:from>
    <xdr:to>
      <xdr:col>50</xdr:col>
      <xdr:colOff>114300</xdr:colOff>
      <xdr:row>38</xdr:row>
      <xdr:rowOff>15107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29478"/>
          <a:ext cx="8890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146584</xdr:rowOff>
    </xdr:from>
    <xdr:to>
      <xdr:col>45</xdr:col>
      <xdr:colOff>177800</xdr:colOff>
      <xdr:row>38</xdr:row>
      <xdr:rowOff>14378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90234"/>
          <a:ext cx="889000" cy="3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146584</xdr:rowOff>
    </xdr:from>
    <xdr:to>
      <xdr:col>41</xdr:col>
      <xdr:colOff>50800</xdr:colOff>
      <xdr:row>38</xdr:row>
      <xdr:rowOff>10097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90234"/>
          <a:ext cx="889000" cy="3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97338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101946</xdr:rowOff>
    </xdr:from>
    <xdr:to>
      <xdr:col>55</xdr:col>
      <xdr:colOff>50800</xdr:colOff>
      <xdr:row>38</xdr:row>
      <xdr:rowOff>32096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16873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6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135756</xdr:rowOff>
    </xdr:from>
    <xdr:to>
      <xdr:col>50</xdr:col>
      <xdr:colOff>165100</xdr:colOff>
      <xdr:row>38</xdr:row>
      <xdr:rowOff>65906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57034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135028</xdr:rowOff>
    </xdr:from>
    <xdr:to>
      <xdr:col>46</xdr:col>
      <xdr:colOff>38100</xdr:colOff>
      <xdr:row>38</xdr:row>
      <xdr:rowOff>65178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56305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7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95784</xdr:rowOff>
    </xdr:from>
    <xdr:to>
      <xdr:col>41</xdr:col>
      <xdr:colOff>101600</xdr:colOff>
      <xdr:row>38</xdr:row>
      <xdr:rowOff>25934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17061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3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130747</xdr:rowOff>
    </xdr:from>
    <xdr:to>
      <xdr:col>36</xdr:col>
      <xdr:colOff>165100</xdr:colOff>
      <xdr:row>38</xdr:row>
      <xdr:rowOff>60897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52024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69720</xdr:rowOff>
    </xdr:from>
    <xdr:to>
      <xdr:col>55</xdr:col>
      <xdr:colOff>0</xdr:colOff>
      <xdr:row>57</xdr:row>
      <xdr:rowOff>117780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42370"/>
          <a:ext cx="838200" cy="4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69720</xdr:rowOff>
    </xdr:from>
    <xdr:to>
      <xdr:col>50</xdr:col>
      <xdr:colOff>114300</xdr:colOff>
      <xdr:row>57</xdr:row>
      <xdr:rowOff>150427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42370"/>
          <a:ext cx="889000" cy="8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150427</xdr:rowOff>
    </xdr:from>
    <xdr:to>
      <xdr:col>45</xdr:col>
      <xdr:colOff>177800</xdr:colOff>
      <xdr:row>57</xdr:row>
      <xdr:rowOff>156639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23077"/>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156639</xdr:rowOff>
    </xdr:from>
    <xdr:to>
      <xdr:col>41</xdr:col>
      <xdr:colOff>50800</xdr:colOff>
      <xdr:row>57</xdr:row>
      <xdr:rowOff>160112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29289"/>
          <a:ext cx="8890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161546</xdr:rowOff>
    </xdr:from>
    <xdr:to>
      <xdr:col>36</xdr:col>
      <xdr:colOff>165100</xdr:colOff>
      <xdr:row>57</xdr:row>
      <xdr:rowOff>91696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108223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66980</xdr:rowOff>
    </xdr:from>
    <xdr:to>
      <xdr:col>55</xdr:col>
      <xdr:colOff>50800</xdr:colOff>
      <xdr:row>57</xdr:row>
      <xdr:rowOff>168580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6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18920</xdr:rowOff>
    </xdr:from>
    <xdr:to>
      <xdr:col>50</xdr:col>
      <xdr:colOff>165100</xdr:colOff>
      <xdr:row>57</xdr:row>
      <xdr:rowOff>120520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9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111647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8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99627</xdr:rowOff>
    </xdr:from>
    <xdr:to>
      <xdr:col>46</xdr:col>
      <xdr:colOff>38100</xdr:colOff>
      <xdr:row>58</xdr:row>
      <xdr:rowOff>29777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20904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105839</xdr:rowOff>
    </xdr:from>
    <xdr:to>
      <xdr:col>41</xdr:col>
      <xdr:colOff>101600</xdr:colOff>
      <xdr:row>58</xdr:row>
      <xdr:rowOff>35989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7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27116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7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109312</xdr:rowOff>
    </xdr:from>
    <xdr:to>
      <xdr:col>36</xdr:col>
      <xdr:colOff>165100</xdr:colOff>
      <xdr:row>58</xdr:row>
      <xdr:rowOff>39462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8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30589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7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111686</xdr:rowOff>
    </xdr:from>
    <xdr:to>
      <xdr:col>55</xdr:col>
      <xdr:colOff>0</xdr:colOff>
      <xdr:row>79</xdr:row>
      <xdr:rowOff>1290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84786"/>
          <a:ext cx="838200" cy="6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111686</xdr:rowOff>
    </xdr:from>
    <xdr:to>
      <xdr:col>50</xdr:col>
      <xdr:colOff>114300</xdr:colOff>
      <xdr:row>78</xdr:row>
      <xdr:rowOff>156352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84786"/>
          <a:ext cx="889000" cy="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156352</xdr:rowOff>
    </xdr:from>
    <xdr:to>
      <xdr:col>45</xdr:col>
      <xdr:colOff>177800</xdr:colOff>
      <xdr:row>78</xdr:row>
      <xdr:rowOff>170233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29452"/>
          <a:ext cx="8890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143356</xdr:rowOff>
    </xdr:from>
    <xdr:to>
      <xdr:col>41</xdr:col>
      <xdr:colOff>50800</xdr:colOff>
      <xdr:row>78</xdr:row>
      <xdr:rowOff>170233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16456"/>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133618</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121940</xdr:rowOff>
    </xdr:from>
    <xdr:to>
      <xdr:col>55</xdr:col>
      <xdr:colOff>50800</xdr:colOff>
      <xdr:row>79</xdr:row>
      <xdr:rowOff>52090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60886</xdr:rowOff>
    </xdr:from>
    <xdr:to>
      <xdr:col>50</xdr:col>
      <xdr:colOff>165100</xdr:colOff>
      <xdr:row>78</xdr:row>
      <xdr:rowOff>162486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153613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2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105552</xdr:rowOff>
    </xdr:from>
    <xdr:to>
      <xdr:col>46</xdr:col>
      <xdr:colOff>38100</xdr:colOff>
      <xdr:row>79</xdr:row>
      <xdr:rowOff>35702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26829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7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119433</xdr:rowOff>
    </xdr:from>
    <xdr:to>
      <xdr:col>41</xdr:col>
      <xdr:colOff>101600</xdr:colOff>
      <xdr:row>79</xdr:row>
      <xdr:rowOff>49583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40710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92556</xdr:rowOff>
    </xdr:from>
    <xdr:to>
      <xdr:col>36</xdr:col>
      <xdr:colOff>165100</xdr:colOff>
      <xdr:row>79</xdr:row>
      <xdr:rowOff>22706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13833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5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142892</xdr:rowOff>
    </xdr:from>
    <xdr:to>
      <xdr:col>55</xdr:col>
      <xdr:colOff>0</xdr:colOff>
      <xdr:row>97</xdr:row>
      <xdr:rowOff>144847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73542"/>
          <a:ext cx="8382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142892</xdr:rowOff>
    </xdr:from>
    <xdr:to>
      <xdr:col>50</xdr:col>
      <xdr:colOff>114300</xdr:colOff>
      <xdr:row>98</xdr:row>
      <xdr:rowOff>8167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73542"/>
          <a:ext cx="889000" cy="3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8167</xdr:rowOff>
    </xdr:from>
    <xdr:to>
      <xdr:col>45</xdr:col>
      <xdr:colOff>177800</xdr:colOff>
      <xdr:row>98</xdr:row>
      <xdr:rowOff>12933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10267"/>
          <a:ext cx="889000" cy="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12933</xdr:rowOff>
    </xdr:from>
    <xdr:to>
      <xdr:col>41</xdr:col>
      <xdr:colOff>50800</xdr:colOff>
      <xdr:row>98</xdr:row>
      <xdr:rowOff>23023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15033"/>
          <a:ext cx="889000" cy="1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18364</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94047</xdr:rowOff>
    </xdr:from>
    <xdr:to>
      <xdr:col>55</xdr:col>
      <xdr:colOff>50800</xdr:colOff>
      <xdr:row>98</xdr:row>
      <xdr:rowOff>24197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2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92092</xdr:rowOff>
    </xdr:from>
    <xdr:to>
      <xdr:col>50</xdr:col>
      <xdr:colOff>165100</xdr:colOff>
      <xdr:row>98</xdr:row>
      <xdr:rowOff>22242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2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13369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128817</xdr:rowOff>
    </xdr:from>
    <xdr:to>
      <xdr:col>46</xdr:col>
      <xdr:colOff>38100</xdr:colOff>
      <xdr:row>98</xdr:row>
      <xdr:rowOff>58967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50094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5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133583</xdr:rowOff>
    </xdr:from>
    <xdr:to>
      <xdr:col>41</xdr:col>
      <xdr:colOff>101600</xdr:colOff>
      <xdr:row>98</xdr:row>
      <xdr:rowOff>63733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54860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143673</xdr:rowOff>
    </xdr:from>
    <xdr:to>
      <xdr:col>36</xdr:col>
      <xdr:colOff>165100</xdr:colOff>
      <xdr:row>98</xdr:row>
      <xdr:rowOff>73823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7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64950</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86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142939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62002</xdr:rowOff>
    </xdr:from>
    <xdr:to>
      <xdr:col>85</xdr:col>
      <xdr:colOff>127000</xdr:colOff>
      <xdr:row>78</xdr:row>
      <xdr:rowOff>65027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435102"/>
          <a:ext cx="8382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55590</xdr:rowOff>
    </xdr:from>
    <xdr:to>
      <xdr:col>81</xdr:col>
      <xdr:colOff>50800</xdr:colOff>
      <xdr:row>78</xdr:row>
      <xdr:rowOff>62002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428690"/>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55590</xdr:rowOff>
    </xdr:from>
    <xdr:to>
      <xdr:col>76</xdr:col>
      <xdr:colOff>114300</xdr:colOff>
      <xdr:row>78</xdr:row>
      <xdr:rowOff>74141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428690"/>
          <a:ext cx="889000" cy="1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74141</xdr:rowOff>
    </xdr:from>
    <xdr:to>
      <xdr:col>71</xdr:col>
      <xdr:colOff>177800</xdr:colOff>
      <xdr:row>78</xdr:row>
      <xdr:rowOff>93042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447241"/>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65415</xdr:rowOff>
    </xdr:from>
    <xdr:to>
      <xdr:col>67</xdr:col>
      <xdr:colOff>101600</xdr:colOff>
      <xdr:row>76</xdr:row>
      <xdr:rowOff>167015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12092</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8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14227</xdr:rowOff>
    </xdr:from>
    <xdr:to>
      <xdr:col>85</xdr:col>
      <xdr:colOff>177800</xdr:colOff>
      <xdr:row>78</xdr:row>
      <xdr:rowOff>115827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164104</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3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11202</xdr:rowOff>
    </xdr:from>
    <xdr:to>
      <xdr:col>81</xdr:col>
      <xdr:colOff>101600</xdr:colOff>
      <xdr:row>78</xdr:row>
      <xdr:rowOff>112802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103929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4790</xdr:rowOff>
    </xdr:from>
    <xdr:to>
      <xdr:col>76</xdr:col>
      <xdr:colOff>165100</xdr:colOff>
      <xdr:row>78</xdr:row>
      <xdr:rowOff>106390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3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97517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23341</xdr:rowOff>
    </xdr:from>
    <xdr:to>
      <xdr:col>72</xdr:col>
      <xdr:colOff>38100</xdr:colOff>
      <xdr:row>78</xdr:row>
      <xdr:rowOff>124941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39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116068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48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42242</xdr:rowOff>
    </xdr:from>
    <xdr:to>
      <xdr:col>67</xdr:col>
      <xdr:colOff>101600</xdr:colOff>
      <xdr:row>78</xdr:row>
      <xdr:rowOff>143842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134969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5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161908</xdr:rowOff>
    </xdr:from>
    <xdr:to>
      <xdr:col>85</xdr:col>
      <xdr:colOff>127000</xdr:colOff>
      <xdr:row>99</xdr:row>
      <xdr:rowOff>7906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64008"/>
          <a:ext cx="838200" cy="1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161908</xdr:rowOff>
    </xdr:from>
    <xdr:to>
      <xdr:col>81</xdr:col>
      <xdr:colOff>50800</xdr:colOff>
      <xdr:row>98</xdr:row>
      <xdr:rowOff>162630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64008"/>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162630</xdr:rowOff>
    </xdr:from>
    <xdr:to>
      <xdr:col>76</xdr:col>
      <xdr:colOff>114300</xdr:colOff>
      <xdr:row>99</xdr:row>
      <xdr:rowOff>5623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64730"/>
          <a:ext cx="889000" cy="1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5623</xdr:rowOff>
    </xdr:from>
    <xdr:to>
      <xdr:col>71</xdr:col>
      <xdr:colOff>177800</xdr:colOff>
      <xdr:row>99</xdr:row>
      <xdr:rowOff>24648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79173"/>
          <a:ext cx="889000" cy="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20787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128556</xdr:rowOff>
    </xdr:from>
    <xdr:to>
      <xdr:col>85</xdr:col>
      <xdr:colOff>177800</xdr:colOff>
      <xdr:row>99</xdr:row>
      <xdr:rowOff>58706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43483</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4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111108</xdr:rowOff>
    </xdr:from>
    <xdr:to>
      <xdr:col>81</xdr:col>
      <xdr:colOff>101600</xdr:colOff>
      <xdr:row>99</xdr:row>
      <xdr:rowOff>41258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32385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111830</xdr:rowOff>
    </xdr:from>
    <xdr:to>
      <xdr:col>76</xdr:col>
      <xdr:colOff>165100</xdr:colOff>
      <xdr:row>99</xdr:row>
      <xdr:rowOff>41980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1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33107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0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126273</xdr:rowOff>
    </xdr:from>
    <xdr:to>
      <xdr:col>72</xdr:col>
      <xdr:colOff>38100</xdr:colOff>
      <xdr:row>99</xdr:row>
      <xdr:rowOff>56423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47550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2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145298</xdr:rowOff>
    </xdr:from>
    <xdr:to>
      <xdr:col>67</xdr:col>
      <xdr:colOff>101600</xdr:colOff>
      <xdr:row>99</xdr:row>
      <xdr:rowOff>75448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66575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30571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132211</xdr:rowOff>
    </xdr:from>
    <xdr:to>
      <xdr:col>116</xdr:col>
      <xdr:colOff>63500</xdr:colOff>
      <xdr:row>58</xdr:row>
      <xdr:rowOff>137185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76311"/>
          <a:ext cx="8382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132211</xdr:rowOff>
    </xdr:from>
    <xdr:to>
      <xdr:col>111</xdr:col>
      <xdr:colOff>177800</xdr:colOff>
      <xdr:row>58</xdr:row>
      <xdr:rowOff>132349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76311"/>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132349</xdr:rowOff>
    </xdr:from>
    <xdr:to>
      <xdr:col>107</xdr:col>
      <xdr:colOff>50800</xdr:colOff>
      <xdr:row>58</xdr:row>
      <xdr:rowOff>132476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764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132476</xdr:rowOff>
    </xdr:from>
    <xdr:to>
      <xdr:col>102</xdr:col>
      <xdr:colOff>114300</xdr:colOff>
      <xdr:row>58</xdr:row>
      <xdr:rowOff>132614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76576"/>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27421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86385</xdr:rowOff>
    </xdr:from>
    <xdr:to>
      <xdr:col>116</xdr:col>
      <xdr:colOff>114300</xdr:colOff>
      <xdr:row>59</xdr:row>
      <xdr:rowOff>16535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1312</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81411</xdr:rowOff>
    </xdr:from>
    <xdr:to>
      <xdr:col>112</xdr:col>
      <xdr:colOff>38100</xdr:colOff>
      <xdr:row>59</xdr:row>
      <xdr:rowOff>11561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2688</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118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81549</xdr:rowOff>
    </xdr:from>
    <xdr:to>
      <xdr:col>107</xdr:col>
      <xdr:colOff>101600</xdr:colOff>
      <xdr:row>59</xdr:row>
      <xdr:rowOff>11699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2826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11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81676</xdr:rowOff>
    </xdr:from>
    <xdr:to>
      <xdr:col>102</xdr:col>
      <xdr:colOff>165100</xdr:colOff>
      <xdr:row>59</xdr:row>
      <xdr:rowOff>11826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2953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11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81814</xdr:rowOff>
    </xdr:from>
    <xdr:to>
      <xdr:col>98</xdr:col>
      <xdr:colOff>38100</xdr:colOff>
      <xdr:row>59</xdr:row>
      <xdr:rowOff>11964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3091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118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15940</xdr:rowOff>
    </xdr:from>
    <xdr:to>
      <xdr:col>116</xdr:col>
      <xdr:colOff>63500</xdr:colOff>
      <xdr:row>76</xdr:row>
      <xdr:rowOff>25501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46140"/>
          <a:ext cx="8382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25501</xdr:rowOff>
    </xdr:from>
    <xdr:to>
      <xdr:col>111</xdr:col>
      <xdr:colOff>177800</xdr:colOff>
      <xdr:row>76</xdr:row>
      <xdr:rowOff>108556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55701"/>
          <a:ext cx="889000" cy="8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49847</xdr:rowOff>
    </xdr:from>
    <xdr:to>
      <xdr:col>107</xdr:col>
      <xdr:colOff>50800</xdr:colOff>
      <xdr:row>76</xdr:row>
      <xdr:rowOff>108556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080047"/>
          <a:ext cx="889000" cy="5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49847</xdr:rowOff>
    </xdr:from>
    <xdr:to>
      <xdr:col>102</xdr:col>
      <xdr:colOff>114300</xdr:colOff>
      <xdr:row>76</xdr:row>
      <xdr:rowOff>125499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80047"/>
          <a:ext cx="889000" cy="7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74846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7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136591</xdr:rowOff>
    </xdr:from>
    <xdr:to>
      <xdr:col>116</xdr:col>
      <xdr:colOff>114300</xdr:colOff>
      <xdr:row>76</xdr:row>
      <xdr:rowOff>66740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95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115017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7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146151</xdr:rowOff>
    </xdr:from>
    <xdr:to>
      <xdr:col>112</xdr:col>
      <xdr:colOff>38100</xdr:colOff>
      <xdr:row>76</xdr:row>
      <xdr:rowOff>76301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67428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57756</xdr:rowOff>
    </xdr:from>
    <xdr:to>
      <xdr:col>107</xdr:col>
      <xdr:colOff>101600</xdr:colOff>
      <xdr:row>76</xdr:row>
      <xdr:rowOff>159356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150483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8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170497</xdr:rowOff>
    </xdr:from>
    <xdr:to>
      <xdr:col>102</xdr:col>
      <xdr:colOff>165100</xdr:colOff>
      <xdr:row>76</xdr:row>
      <xdr:rowOff>100647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91774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2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74699</xdr:rowOff>
    </xdr:from>
    <xdr:to>
      <xdr:col>98</xdr:col>
      <xdr:colOff>38100</xdr:colOff>
      <xdr:row>77</xdr:row>
      <xdr:rowOff>4849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167426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a:t>
          </a:r>
          <a:r>
            <a:rPr kumimoji="1" lang="en-US" altLang="ja-JP" sz="1300">
              <a:latin typeface="ＭＳ Ｐゴシック" panose="020B0600070205080204" pitchFamily="50" charset="-128"/>
              <a:ea typeface="ＭＳ Ｐゴシック" panose="020B0600070205080204" pitchFamily="50" charset="-128"/>
            </a:rPr>
            <a:t>757,075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82,761</a:t>
          </a:r>
          <a:r>
            <a:rPr kumimoji="1" lang="ja-JP" altLang="en-US" sz="1300">
              <a:latin typeface="ＭＳ Ｐゴシック" panose="020B0600070205080204" pitchFamily="50" charset="-128"/>
              <a:ea typeface="ＭＳ Ｐゴシック" panose="020B0600070205080204" pitchFamily="50" charset="-128"/>
            </a:rPr>
            <a:t>円の減少、特に普通建設事業費は</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096</a:t>
          </a:r>
          <a:r>
            <a:rPr kumimoji="1" lang="ja-JP" altLang="en-US" sz="1300">
              <a:latin typeface="ＭＳ Ｐゴシック" panose="020B0600070205080204" pitchFamily="50" charset="-128"/>
              <a:ea typeface="ＭＳ Ｐゴシック" panose="020B0600070205080204" pitchFamily="50" charset="-128"/>
            </a:rPr>
            <a:t>円の減少となり、類似団体平均との比較では扶助費以外は全て低い金額となっている。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137,446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1,683</a:t>
          </a:r>
          <a:r>
            <a:rPr kumimoji="1" lang="ja-JP" altLang="en-US" sz="1300">
              <a:latin typeface="ＭＳ Ｐゴシック" panose="020B0600070205080204" pitchFamily="50" charset="-128"/>
              <a:ea typeface="ＭＳ Ｐゴシック" panose="020B0600070205080204" pitchFamily="50" charset="-128"/>
            </a:rPr>
            <a:t>円の増加となり、類似団体平均との比較では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31,084</a:t>
          </a:r>
          <a:r>
            <a:rPr kumimoji="1" lang="ja-JP" altLang="en-US" sz="1300">
              <a:latin typeface="ＭＳ Ｐゴシック" panose="020B0600070205080204" pitchFamily="50" charset="-128"/>
              <a:ea typeface="ＭＳ Ｐゴシック" panose="020B0600070205080204" pitchFamily="50" charset="-128"/>
            </a:rPr>
            <a:t>円下回っているが、平成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年度以降増加傾向にあり職員数の上昇抑制や適正な給与水準に努める必要がある。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138,354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84,096</a:t>
          </a:r>
          <a:r>
            <a:rPr kumimoji="1" lang="ja-JP" altLang="en-US" sz="1300">
              <a:latin typeface="ＭＳ Ｐゴシック" panose="020B0600070205080204" pitchFamily="50" charset="-128"/>
              <a:ea typeface="ＭＳ Ｐゴシック" panose="020B0600070205080204" pitchFamily="50" charset="-128"/>
            </a:rPr>
            <a:t>円の減少となり、類似団体平均との比較でも</a:t>
          </a:r>
          <a:r>
            <a:rPr kumimoji="1" lang="en-US" altLang="ja-JP" sz="1300">
              <a:latin typeface="ＭＳ Ｐゴシック" panose="020B0600070205080204" pitchFamily="50" charset="-128"/>
              <a:ea typeface="ＭＳ Ｐゴシック" panose="020B0600070205080204" pitchFamily="50" charset="-128"/>
            </a:rPr>
            <a:t>89,861</a:t>
          </a:r>
          <a:r>
            <a:rPr kumimoji="1" lang="ja-JP" altLang="en-US" sz="1300">
              <a:latin typeface="ＭＳ Ｐゴシック" panose="020B0600070205080204" pitchFamily="50" charset="-128"/>
              <a:ea typeface="ＭＳ Ｐゴシック" panose="020B0600070205080204" pitchFamily="50" charset="-128"/>
            </a:rPr>
            <a:t>円下回っている。これは道の駅緑地広場整備が完了したためであるが、次年度以降も大型投資事業が計画されていることから再度上昇することが見込まれる。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39,599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794</a:t>
          </a:r>
          <a:r>
            <a:rPr kumimoji="1" lang="ja-JP" altLang="en-US" sz="1300">
              <a:latin typeface="ＭＳ Ｐゴシック" panose="020B0600070205080204" pitchFamily="50" charset="-128"/>
              <a:ea typeface="ＭＳ Ｐゴシック" panose="020B0600070205080204" pitchFamily="50" charset="-128"/>
            </a:rPr>
            <a:t>円の減少となり、類似団体平均との比較でも</a:t>
          </a:r>
          <a:r>
            <a:rPr kumimoji="1" lang="en-US" altLang="ja-JP" sz="1300">
              <a:latin typeface="ＭＳ Ｐゴシック" panose="020B0600070205080204" pitchFamily="50" charset="-128"/>
              <a:ea typeface="ＭＳ Ｐゴシック" panose="020B0600070205080204" pitchFamily="50" charset="-128"/>
            </a:rPr>
            <a:t>66,976</a:t>
          </a:r>
          <a:r>
            <a:rPr kumimoji="1" lang="ja-JP" altLang="en-US" sz="1300">
              <a:latin typeface="ＭＳ Ｐゴシック" panose="020B0600070205080204" pitchFamily="50" charset="-128"/>
              <a:ea typeface="ＭＳ Ｐゴシック" panose="020B0600070205080204" pitchFamily="50" charset="-128"/>
            </a:rPr>
            <a:t>円下回っている。しかし、近年及び今後の大型投資事業に係る起債の元金償還が令和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年度から本格的に始まることから今後数年間は高止まりすることが見込まれる。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3,630
3,565
64.18
2,916,348
2,748,181
109,881
1,734,464
1,728,773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53011</xdr:rowOff>
    </xdr:from>
    <xdr:to>
      <xdr:col>24</xdr:col>
      <xdr:colOff>63500</xdr:colOff>
      <xdr:row>38</xdr:row>
      <xdr:rowOff>69634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68111"/>
          <a:ext cx="8382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53011</xdr:rowOff>
    </xdr:from>
    <xdr:to>
      <xdr:col>19</xdr:col>
      <xdr:colOff>177800</xdr:colOff>
      <xdr:row>38</xdr:row>
      <xdr:rowOff>57028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68111"/>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57028</xdr:rowOff>
    </xdr:from>
    <xdr:to>
      <xdr:col>15</xdr:col>
      <xdr:colOff>50800</xdr:colOff>
      <xdr:row>38</xdr:row>
      <xdr:rowOff>58808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72128"/>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58808</xdr:rowOff>
    </xdr:from>
    <xdr:to>
      <xdr:col>10</xdr:col>
      <xdr:colOff>114300</xdr:colOff>
      <xdr:row>38</xdr:row>
      <xdr:rowOff>66385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73908"/>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71778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18834</xdr:rowOff>
    </xdr:from>
    <xdr:to>
      <xdr:col>24</xdr:col>
      <xdr:colOff>114300</xdr:colOff>
      <xdr:row>38</xdr:row>
      <xdr:rowOff>120434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105211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2211</xdr:rowOff>
    </xdr:from>
    <xdr:to>
      <xdr:col>20</xdr:col>
      <xdr:colOff>38100</xdr:colOff>
      <xdr:row>38</xdr:row>
      <xdr:rowOff>103811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94938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6228</xdr:rowOff>
    </xdr:from>
    <xdr:to>
      <xdr:col>15</xdr:col>
      <xdr:colOff>101600</xdr:colOff>
      <xdr:row>38</xdr:row>
      <xdr:rowOff>107828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98955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8008</xdr:rowOff>
    </xdr:from>
    <xdr:to>
      <xdr:col>10</xdr:col>
      <xdr:colOff>165100</xdr:colOff>
      <xdr:row>38</xdr:row>
      <xdr:rowOff>109608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100735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15585</xdr:rowOff>
    </xdr:from>
    <xdr:to>
      <xdr:col>6</xdr:col>
      <xdr:colOff>38100</xdr:colOff>
      <xdr:row>38</xdr:row>
      <xdr:rowOff>117185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108312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94281</xdr:rowOff>
    </xdr:from>
    <xdr:to>
      <xdr:col>24</xdr:col>
      <xdr:colOff>63500</xdr:colOff>
      <xdr:row>58</xdr:row>
      <xdr:rowOff>111282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38381"/>
          <a:ext cx="838200" cy="1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94281</xdr:rowOff>
    </xdr:from>
    <xdr:to>
      <xdr:col>19</xdr:col>
      <xdr:colOff>177800</xdr:colOff>
      <xdr:row>58</xdr:row>
      <xdr:rowOff>100130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38381"/>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100130</xdr:rowOff>
    </xdr:from>
    <xdr:to>
      <xdr:col>15</xdr:col>
      <xdr:colOff>50800</xdr:colOff>
      <xdr:row>58</xdr:row>
      <xdr:rowOff>116918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44230"/>
          <a:ext cx="889000" cy="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116918</xdr:rowOff>
    </xdr:from>
    <xdr:to>
      <xdr:col>10</xdr:col>
      <xdr:colOff>114300</xdr:colOff>
      <xdr:row>58</xdr:row>
      <xdr:rowOff>133351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61018"/>
          <a:ext cx="8890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166967</xdr:rowOff>
    </xdr:from>
    <xdr:to>
      <xdr:col>6</xdr:col>
      <xdr:colOff>38100</xdr:colOff>
      <xdr:row>58</xdr:row>
      <xdr:rowOff>97117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113644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60482</xdr:rowOff>
    </xdr:from>
    <xdr:to>
      <xdr:col>24</xdr:col>
      <xdr:colOff>114300</xdr:colOff>
      <xdr:row>58</xdr:row>
      <xdr:rowOff>162082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0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146859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1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43481</xdr:rowOff>
    </xdr:from>
    <xdr:to>
      <xdr:col>20</xdr:col>
      <xdr:colOff>38100</xdr:colOff>
      <xdr:row>58</xdr:row>
      <xdr:rowOff>145081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136208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8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49330</xdr:rowOff>
    </xdr:from>
    <xdr:to>
      <xdr:col>15</xdr:col>
      <xdr:colOff>101600</xdr:colOff>
      <xdr:row>58</xdr:row>
      <xdr:rowOff>150930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142057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8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66118</xdr:rowOff>
    </xdr:from>
    <xdr:to>
      <xdr:col>10</xdr:col>
      <xdr:colOff>165100</xdr:colOff>
      <xdr:row>58</xdr:row>
      <xdr:rowOff>167718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1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158845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10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82551</xdr:rowOff>
    </xdr:from>
    <xdr:to>
      <xdr:col>6</xdr:col>
      <xdr:colOff>38100</xdr:colOff>
      <xdr:row>59</xdr:row>
      <xdr:rowOff>12701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3828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1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11699</xdr:rowOff>
    </xdr:from>
    <xdr:to>
      <xdr:col>24</xdr:col>
      <xdr:colOff>63500</xdr:colOff>
      <xdr:row>76</xdr:row>
      <xdr:rowOff>145453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70449"/>
          <a:ext cx="838200" cy="30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11699</xdr:rowOff>
    </xdr:from>
    <xdr:to>
      <xdr:col>19</xdr:col>
      <xdr:colOff>177800</xdr:colOff>
      <xdr:row>77</xdr:row>
      <xdr:rowOff>37547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70449"/>
          <a:ext cx="889000" cy="36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126905</xdr:rowOff>
    </xdr:from>
    <xdr:to>
      <xdr:col>15</xdr:col>
      <xdr:colOff>50800</xdr:colOff>
      <xdr:row>77</xdr:row>
      <xdr:rowOff>37547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57105"/>
          <a:ext cx="889000" cy="8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126905</xdr:rowOff>
    </xdr:from>
    <xdr:to>
      <xdr:col>10</xdr:col>
      <xdr:colOff>114300</xdr:colOff>
      <xdr:row>77</xdr:row>
      <xdr:rowOff>81742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57105"/>
          <a:ext cx="889000" cy="12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114320</xdr:rowOff>
    </xdr:from>
    <xdr:to>
      <xdr:col>6</xdr:col>
      <xdr:colOff>38100</xdr:colOff>
      <xdr:row>75</xdr:row>
      <xdr:rowOff>44470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0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60997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57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94653</xdr:rowOff>
    </xdr:from>
    <xdr:to>
      <xdr:col>24</xdr:col>
      <xdr:colOff>114300</xdr:colOff>
      <xdr:row>77</xdr:row>
      <xdr:rowOff>24803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2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73080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0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132349</xdr:rowOff>
    </xdr:from>
    <xdr:to>
      <xdr:col>20</xdr:col>
      <xdr:colOff>38100</xdr:colOff>
      <xdr:row>75</xdr:row>
      <xdr:rowOff>62499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1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53626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1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158197</xdr:rowOff>
    </xdr:from>
    <xdr:to>
      <xdr:col>15</xdr:col>
      <xdr:colOff>101600</xdr:colOff>
      <xdr:row>77</xdr:row>
      <xdr:rowOff>88347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79474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8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76105</xdr:rowOff>
    </xdr:from>
    <xdr:to>
      <xdr:col>10</xdr:col>
      <xdr:colOff>165100</xdr:colOff>
      <xdr:row>77</xdr:row>
      <xdr:rowOff>6255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168832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9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30942</xdr:rowOff>
    </xdr:from>
    <xdr:to>
      <xdr:col>6</xdr:col>
      <xdr:colOff>38100</xdr:colOff>
      <xdr:row>77</xdr:row>
      <xdr:rowOff>132542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123669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2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108787</xdr:rowOff>
    </xdr:from>
    <xdr:to>
      <xdr:col>24</xdr:col>
      <xdr:colOff>63500</xdr:colOff>
      <xdr:row>98</xdr:row>
      <xdr:rowOff>113379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10887"/>
          <a:ext cx="8382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113379</xdr:rowOff>
    </xdr:from>
    <xdr:to>
      <xdr:col>19</xdr:col>
      <xdr:colOff>177800</xdr:colOff>
      <xdr:row>98</xdr:row>
      <xdr:rowOff>129795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15479"/>
          <a:ext cx="889000" cy="1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129795</xdr:rowOff>
    </xdr:from>
    <xdr:to>
      <xdr:col>15</xdr:col>
      <xdr:colOff>50800</xdr:colOff>
      <xdr:row>98</xdr:row>
      <xdr:rowOff>130322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31895"/>
          <a:ext cx="8890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130322</xdr:rowOff>
    </xdr:from>
    <xdr:to>
      <xdr:col>10</xdr:col>
      <xdr:colOff>114300</xdr:colOff>
      <xdr:row>98</xdr:row>
      <xdr:rowOff>133810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32422"/>
          <a:ext cx="889000" cy="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132365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57987</xdr:rowOff>
    </xdr:from>
    <xdr:to>
      <xdr:col>24</xdr:col>
      <xdr:colOff>114300</xdr:colOff>
      <xdr:row>98</xdr:row>
      <xdr:rowOff>159587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62579</xdr:rowOff>
    </xdr:from>
    <xdr:to>
      <xdr:col>20</xdr:col>
      <xdr:colOff>38100</xdr:colOff>
      <xdr:row>98</xdr:row>
      <xdr:rowOff>164179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155306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5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78995</xdr:rowOff>
    </xdr:from>
    <xdr:to>
      <xdr:col>15</xdr:col>
      <xdr:colOff>101600</xdr:colOff>
      <xdr:row>99</xdr:row>
      <xdr:rowOff>9145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79522</xdr:rowOff>
    </xdr:from>
    <xdr:to>
      <xdr:col>10</xdr:col>
      <xdr:colOff>165100</xdr:colOff>
      <xdr:row>99</xdr:row>
      <xdr:rowOff>9672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83010</xdr:rowOff>
    </xdr:from>
    <xdr:to>
      <xdr:col>6</xdr:col>
      <xdr:colOff>38100</xdr:colOff>
      <xdr:row>99</xdr:row>
      <xdr:rowOff>13160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4287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7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5080</xdr:rowOff>
    </xdr:from>
    <xdr:to>
      <xdr:col>55</xdr:col>
      <xdr:colOff>0</xdr:colOff>
      <xdr:row>39</xdr:row>
      <xdr:rowOff>9525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177280"/>
          <a:ext cx="8382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5080</xdr:rowOff>
    </xdr:from>
    <xdr:to>
      <xdr:col>50</xdr:col>
      <xdr:colOff>114300</xdr:colOff>
      <xdr:row>36</xdr:row>
      <xdr:rowOff>85852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17728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96283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43815</xdr:rowOff>
    </xdr:from>
    <xdr:to>
      <xdr:col>45</xdr:col>
      <xdr:colOff>177800</xdr:colOff>
      <xdr:row>36</xdr:row>
      <xdr:rowOff>85852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044565"/>
          <a:ext cx="889000" cy="2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62120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43815</xdr:rowOff>
    </xdr:from>
    <xdr:to>
      <xdr:col>41</xdr:col>
      <xdr:colOff>50800</xdr:colOff>
      <xdr:row>36</xdr:row>
      <xdr:rowOff>98425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044565"/>
          <a:ext cx="889000"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96664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15638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130175</xdr:rowOff>
    </xdr:from>
    <xdr:to>
      <xdr:col>55</xdr:col>
      <xdr:colOff>50800</xdr:colOff>
      <xdr:row>39</xdr:row>
      <xdr:rowOff>60325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45102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0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125730</xdr:rowOff>
    </xdr:from>
    <xdr:to>
      <xdr:col>50</xdr:col>
      <xdr:colOff>165100</xdr:colOff>
      <xdr:row>36</xdr:row>
      <xdr:rowOff>55880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72407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90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35052</xdr:rowOff>
    </xdr:from>
    <xdr:to>
      <xdr:col>46</xdr:col>
      <xdr:colOff>38100</xdr:colOff>
      <xdr:row>36</xdr:row>
      <xdr:rowOff>136652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153179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98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164465</xdr:rowOff>
    </xdr:from>
    <xdr:to>
      <xdr:col>41</xdr:col>
      <xdr:colOff>101600</xdr:colOff>
      <xdr:row>35</xdr:row>
      <xdr:rowOff>94615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111142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7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47625</xdr:rowOff>
    </xdr:from>
    <xdr:to>
      <xdr:col>36</xdr:col>
      <xdr:colOff>165100</xdr:colOff>
      <xdr:row>36</xdr:row>
      <xdr:rowOff>149225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165752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9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127208</xdr:rowOff>
    </xdr:from>
    <xdr:to>
      <xdr:col>55</xdr:col>
      <xdr:colOff>0</xdr:colOff>
      <xdr:row>58</xdr:row>
      <xdr:rowOff>146731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71308"/>
          <a:ext cx="8382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141838</xdr:rowOff>
    </xdr:from>
    <xdr:to>
      <xdr:col>50</xdr:col>
      <xdr:colOff>114300</xdr:colOff>
      <xdr:row>58</xdr:row>
      <xdr:rowOff>146731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85938"/>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141838</xdr:rowOff>
    </xdr:from>
    <xdr:to>
      <xdr:col>45</xdr:col>
      <xdr:colOff>177800</xdr:colOff>
      <xdr:row>58</xdr:row>
      <xdr:rowOff>152934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85938"/>
          <a:ext cx="889000" cy="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145844</xdr:rowOff>
    </xdr:from>
    <xdr:to>
      <xdr:col>41</xdr:col>
      <xdr:colOff>50800</xdr:colOff>
      <xdr:row>58</xdr:row>
      <xdr:rowOff>152934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89944"/>
          <a:ext cx="889000" cy="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74708</xdr:rowOff>
    </xdr:from>
    <xdr:to>
      <xdr:col>36</xdr:col>
      <xdr:colOff>165100</xdr:colOff>
      <xdr:row>59</xdr:row>
      <xdr:rowOff>4858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21385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76408</xdr:rowOff>
    </xdr:from>
    <xdr:to>
      <xdr:col>55</xdr:col>
      <xdr:colOff>50800</xdr:colOff>
      <xdr:row>59</xdr:row>
      <xdr:rowOff>6558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35785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0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95931</xdr:rowOff>
    </xdr:from>
    <xdr:to>
      <xdr:col>50</xdr:col>
      <xdr:colOff>165100</xdr:colOff>
      <xdr:row>59</xdr:row>
      <xdr:rowOff>26081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17208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3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91038</xdr:rowOff>
    </xdr:from>
    <xdr:to>
      <xdr:col>46</xdr:col>
      <xdr:colOff>38100</xdr:colOff>
      <xdr:row>59</xdr:row>
      <xdr:rowOff>21188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12315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102134</xdr:rowOff>
    </xdr:from>
    <xdr:to>
      <xdr:col>41</xdr:col>
      <xdr:colOff>101600</xdr:colOff>
      <xdr:row>59</xdr:row>
      <xdr:rowOff>32284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23411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95044</xdr:rowOff>
    </xdr:from>
    <xdr:to>
      <xdr:col>36</xdr:col>
      <xdr:colOff>165100</xdr:colOff>
      <xdr:row>59</xdr:row>
      <xdr:rowOff>25194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16321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30494</xdr:rowOff>
    </xdr:from>
    <xdr:to>
      <xdr:col>55</xdr:col>
      <xdr:colOff>0</xdr:colOff>
      <xdr:row>78</xdr:row>
      <xdr:rowOff>50839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32144"/>
          <a:ext cx="838200" cy="19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30494</xdr:rowOff>
    </xdr:from>
    <xdr:to>
      <xdr:col>50</xdr:col>
      <xdr:colOff>114300</xdr:colOff>
      <xdr:row>78</xdr:row>
      <xdr:rowOff>50878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32144"/>
          <a:ext cx="889000" cy="19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50878</xdr:rowOff>
    </xdr:from>
    <xdr:to>
      <xdr:col>45</xdr:col>
      <xdr:colOff>177800</xdr:colOff>
      <xdr:row>78</xdr:row>
      <xdr:rowOff>61592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23978"/>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61592</xdr:rowOff>
    </xdr:from>
    <xdr:to>
      <xdr:col>41</xdr:col>
      <xdr:colOff>50800</xdr:colOff>
      <xdr:row>78</xdr:row>
      <xdr:rowOff>85274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34692"/>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85748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xdr:rowOff>
    </xdr:from>
    <xdr:to>
      <xdr:col>55</xdr:col>
      <xdr:colOff>50800</xdr:colOff>
      <xdr:row>78</xdr:row>
      <xdr:rowOff>101639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149916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151144</xdr:rowOff>
    </xdr:from>
    <xdr:to>
      <xdr:col>50</xdr:col>
      <xdr:colOff>165100</xdr:colOff>
      <xdr:row>77</xdr:row>
      <xdr:rowOff>81294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97821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xdr:rowOff>
    </xdr:from>
    <xdr:to>
      <xdr:col>46</xdr:col>
      <xdr:colOff>38100</xdr:colOff>
      <xdr:row>78</xdr:row>
      <xdr:rowOff>101678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118205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10792</xdr:rowOff>
    </xdr:from>
    <xdr:to>
      <xdr:col>41</xdr:col>
      <xdr:colOff>101600</xdr:colOff>
      <xdr:row>78</xdr:row>
      <xdr:rowOff>112392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103519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7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34474</xdr:rowOff>
    </xdr:from>
    <xdr:to>
      <xdr:col>36</xdr:col>
      <xdr:colOff>165100</xdr:colOff>
      <xdr:row>78</xdr:row>
      <xdr:rowOff>136074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127201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66205</xdr:rowOff>
    </xdr:from>
    <xdr:to>
      <xdr:col>55</xdr:col>
      <xdr:colOff>0</xdr:colOff>
      <xdr:row>98</xdr:row>
      <xdr:rowOff>71242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68305"/>
          <a:ext cx="8382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71242</xdr:rowOff>
    </xdr:from>
    <xdr:to>
      <xdr:col>50</xdr:col>
      <xdr:colOff>114300</xdr:colOff>
      <xdr:row>98</xdr:row>
      <xdr:rowOff>126659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73342"/>
          <a:ext cx="889000" cy="5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102157</xdr:rowOff>
    </xdr:from>
    <xdr:to>
      <xdr:col>45</xdr:col>
      <xdr:colOff>177800</xdr:colOff>
      <xdr:row>98</xdr:row>
      <xdr:rowOff>126659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904257"/>
          <a:ext cx="889000" cy="2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102157</xdr:rowOff>
    </xdr:from>
    <xdr:to>
      <xdr:col>41</xdr:col>
      <xdr:colOff>50800</xdr:colOff>
      <xdr:row>98</xdr:row>
      <xdr:rowOff>125054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04257"/>
          <a:ext cx="889000" cy="2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43821</xdr:rowOff>
    </xdr:from>
    <xdr:to>
      <xdr:col>36</xdr:col>
      <xdr:colOff>165100</xdr:colOff>
      <xdr:row>95</xdr:row>
      <xdr:rowOff>145421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161948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1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15405</xdr:rowOff>
    </xdr:from>
    <xdr:to>
      <xdr:col>55</xdr:col>
      <xdr:colOff>50800</xdr:colOff>
      <xdr:row>98</xdr:row>
      <xdr:rowOff>117005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101782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3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20442</xdr:rowOff>
    </xdr:from>
    <xdr:to>
      <xdr:col>50</xdr:col>
      <xdr:colOff>165100</xdr:colOff>
      <xdr:row>98</xdr:row>
      <xdr:rowOff>122042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113169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75859</xdr:rowOff>
    </xdr:from>
    <xdr:to>
      <xdr:col>46</xdr:col>
      <xdr:colOff>38100</xdr:colOff>
      <xdr:row>99</xdr:row>
      <xdr:rowOff>6009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168586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7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51357</xdr:rowOff>
    </xdr:from>
    <xdr:to>
      <xdr:col>41</xdr:col>
      <xdr:colOff>101600</xdr:colOff>
      <xdr:row>98</xdr:row>
      <xdr:rowOff>152957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144084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74254</xdr:rowOff>
    </xdr:from>
    <xdr:to>
      <xdr:col>36</xdr:col>
      <xdr:colOff>165100</xdr:colOff>
      <xdr:row>99</xdr:row>
      <xdr:rowOff>4404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166981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6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111147</xdr:rowOff>
    </xdr:from>
    <xdr:to>
      <xdr:col>85</xdr:col>
      <xdr:colOff>127000</xdr:colOff>
      <xdr:row>34</xdr:row>
      <xdr:rowOff>163812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940447"/>
          <a:ext cx="838200" cy="5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163812</xdr:rowOff>
    </xdr:from>
    <xdr:to>
      <xdr:col>81</xdr:col>
      <xdr:colOff>50800</xdr:colOff>
      <xdr:row>37</xdr:row>
      <xdr:rowOff>144838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993112"/>
          <a:ext cx="889000" cy="49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144838</xdr:rowOff>
    </xdr:from>
    <xdr:to>
      <xdr:col>76</xdr:col>
      <xdr:colOff>114300</xdr:colOff>
      <xdr:row>37</xdr:row>
      <xdr:rowOff>151936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88488"/>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151936</xdr:rowOff>
    </xdr:from>
    <xdr:to>
      <xdr:col>71</xdr:col>
      <xdr:colOff>177800</xdr:colOff>
      <xdr:row>37</xdr:row>
      <xdr:rowOff>157117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95586"/>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132084</xdr:rowOff>
    </xdr:from>
    <xdr:to>
      <xdr:col>67</xdr:col>
      <xdr:colOff>101600</xdr:colOff>
      <xdr:row>36</xdr:row>
      <xdr:rowOff>62234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3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78761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60347</xdr:rowOff>
    </xdr:from>
    <xdr:to>
      <xdr:col>85</xdr:col>
      <xdr:colOff>177800</xdr:colOff>
      <xdr:row>34</xdr:row>
      <xdr:rowOff>161947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88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83224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74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113012</xdr:rowOff>
    </xdr:from>
    <xdr:to>
      <xdr:col>81</xdr:col>
      <xdr:colOff>101600</xdr:colOff>
      <xdr:row>35</xdr:row>
      <xdr:rowOff>43162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94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59689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94038</xdr:rowOff>
    </xdr:from>
    <xdr:to>
      <xdr:col>76</xdr:col>
      <xdr:colOff>165100</xdr:colOff>
      <xdr:row>38</xdr:row>
      <xdr:rowOff>24188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15315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101136</xdr:rowOff>
    </xdr:from>
    <xdr:to>
      <xdr:col>72</xdr:col>
      <xdr:colOff>38100</xdr:colOff>
      <xdr:row>38</xdr:row>
      <xdr:rowOff>31286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4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22413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106317</xdr:rowOff>
    </xdr:from>
    <xdr:to>
      <xdr:col>67</xdr:col>
      <xdr:colOff>101600</xdr:colOff>
      <xdr:row>38</xdr:row>
      <xdr:rowOff>36468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9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27594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62523</xdr:rowOff>
    </xdr:from>
    <xdr:to>
      <xdr:col>85</xdr:col>
      <xdr:colOff>127000</xdr:colOff>
      <xdr:row>58</xdr:row>
      <xdr:rowOff>65658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06623"/>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65289</xdr:rowOff>
    </xdr:from>
    <xdr:to>
      <xdr:col>81</xdr:col>
      <xdr:colOff>50800</xdr:colOff>
      <xdr:row>58</xdr:row>
      <xdr:rowOff>65658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10009389"/>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63393</xdr:rowOff>
    </xdr:from>
    <xdr:to>
      <xdr:col>76</xdr:col>
      <xdr:colOff>114300</xdr:colOff>
      <xdr:row>58</xdr:row>
      <xdr:rowOff>65289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10007493"/>
          <a:ext cx="8890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63393</xdr:rowOff>
    </xdr:from>
    <xdr:to>
      <xdr:col>71</xdr:col>
      <xdr:colOff>177800</xdr:colOff>
      <xdr:row>58</xdr:row>
      <xdr:rowOff>66192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10007493"/>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88460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11723</xdr:rowOff>
    </xdr:from>
    <xdr:to>
      <xdr:col>85</xdr:col>
      <xdr:colOff>177800</xdr:colOff>
      <xdr:row>58</xdr:row>
      <xdr:rowOff>113323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5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105519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14858</xdr:rowOff>
    </xdr:from>
    <xdr:to>
      <xdr:col>81</xdr:col>
      <xdr:colOff>101600</xdr:colOff>
      <xdr:row>58</xdr:row>
      <xdr:rowOff>116458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107585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14489</xdr:rowOff>
    </xdr:from>
    <xdr:to>
      <xdr:col>76</xdr:col>
      <xdr:colOff>165100</xdr:colOff>
      <xdr:row>58</xdr:row>
      <xdr:rowOff>116089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107216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12593</xdr:rowOff>
    </xdr:from>
    <xdr:to>
      <xdr:col>72</xdr:col>
      <xdr:colOff>38100</xdr:colOff>
      <xdr:row>58</xdr:row>
      <xdr:rowOff>114193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105320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4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15392</xdr:rowOff>
    </xdr:from>
    <xdr:to>
      <xdr:col>67</xdr:col>
      <xdr:colOff>101600</xdr:colOff>
      <xdr:row>58</xdr:row>
      <xdr:rowOff>116992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108119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142939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62002</xdr:rowOff>
    </xdr:from>
    <xdr:to>
      <xdr:col>85</xdr:col>
      <xdr:colOff>127000</xdr:colOff>
      <xdr:row>98</xdr:row>
      <xdr:rowOff>65027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864102"/>
          <a:ext cx="8382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55590</xdr:rowOff>
    </xdr:from>
    <xdr:to>
      <xdr:col>81</xdr:col>
      <xdr:colOff>50800</xdr:colOff>
      <xdr:row>98</xdr:row>
      <xdr:rowOff>62002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857690"/>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55590</xdr:rowOff>
    </xdr:from>
    <xdr:to>
      <xdr:col>76</xdr:col>
      <xdr:colOff>114300</xdr:colOff>
      <xdr:row>98</xdr:row>
      <xdr:rowOff>74141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857690"/>
          <a:ext cx="889000" cy="1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74141</xdr:rowOff>
    </xdr:from>
    <xdr:to>
      <xdr:col>71</xdr:col>
      <xdr:colOff>177800</xdr:colOff>
      <xdr:row>98</xdr:row>
      <xdr:rowOff>93042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876241"/>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65415</xdr:rowOff>
    </xdr:from>
    <xdr:to>
      <xdr:col>67</xdr:col>
      <xdr:colOff>101600</xdr:colOff>
      <xdr:row>96</xdr:row>
      <xdr:rowOff>167015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12092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14227</xdr:rowOff>
    </xdr:from>
    <xdr:to>
      <xdr:col>85</xdr:col>
      <xdr:colOff>177800</xdr:colOff>
      <xdr:row>98</xdr:row>
      <xdr:rowOff>115827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8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164104</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9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11202</xdr:rowOff>
    </xdr:from>
    <xdr:to>
      <xdr:col>81</xdr:col>
      <xdr:colOff>101600</xdr:colOff>
      <xdr:row>98</xdr:row>
      <xdr:rowOff>112802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8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103929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9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4790</xdr:rowOff>
    </xdr:from>
    <xdr:to>
      <xdr:col>76</xdr:col>
      <xdr:colOff>165100</xdr:colOff>
      <xdr:row>98</xdr:row>
      <xdr:rowOff>106390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8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97517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23341</xdr:rowOff>
    </xdr:from>
    <xdr:to>
      <xdr:col>72</xdr:col>
      <xdr:colOff>38100</xdr:colOff>
      <xdr:row>98</xdr:row>
      <xdr:rowOff>124941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8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116068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91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42242</xdr:rowOff>
    </xdr:from>
    <xdr:to>
      <xdr:col>67</xdr:col>
      <xdr:colOff>101600</xdr:colOff>
      <xdr:row>98</xdr:row>
      <xdr:rowOff>143842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8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134969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9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757,075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82,761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、特に商工費については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50,340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円の減少となった。類似団体平均との比較では農林水産業費及び消防費以外は低い金額となっている。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154,245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40,053</a:t>
          </a:r>
          <a:r>
            <a:rPr kumimoji="1" lang="ja-JP" altLang="en-US" sz="1300">
              <a:latin typeface="ＭＳ Ｐゴシック" panose="020B0600070205080204" pitchFamily="50" charset="-128"/>
              <a:ea typeface="ＭＳ Ｐゴシック" panose="020B0600070205080204" pitchFamily="50" charset="-128"/>
            </a:rPr>
            <a:t>円の減少となり、類似団体平均との比較でも</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円下回っている。これは、特別養護老人ホームの建設費補助金支出の皆減によるものが主な要因である。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43,323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50,340</a:t>
          </a:r>
          <a:r>
            <a:rPr kumimoji="1" lang="ja-JP" altLang="en-US" sz="1300">
              <a:latin typeface="ＭＳ Ｐゴシック" panose="020B0600070205080204" pitchFamily="50" charset="-128"/>
              <a:ea typeface="ＭＳ Ｐゴシック" panose="020B0600070205080204" pitchFamily="50" charset="-128"/>
            </a:rPr>
            <a:t>円の減少となり、類似団体平均との比較でも</a:t>
          </a:r>
          <a:r>
            <a:rPr kumimoji="1" lang="en-US" altLang="ja-JP" sz="1300">
              <a:latin typeface="ＭＳ Ｐゴシック" panose="020B0600070205080204" pitchFamily="50" charset="-128"/>
              <a:ea typeface="ＭＳ Ｐゴシック" panose="020B0600070205080204" pitchFamily="50" charset="-128"/>
            </a:rPr>
            <a:t>5,404</a:t>
          </a:r>
          <a:r>
            <a:rPr kumimoji="1" lang="ja-JP" altLang="en-US" sz="1300">
              <a:latin typeface="ＭＳ Ｐゴシック" panose="020B0600070205080204" pitchFamily="50" charset="-128"/>
              <a:ea typeface="ＭＳ Ｐゴシック" panose="020B0600070205080204" pitchFamily="50" charset="-128"/>
            </a:rPr>
            <a:t>円下回っている。これは、道の駅緑地広場整備が完了したことが大きな要因であるが、次年度以降は観光交流館整備に本格的に着手することから増加する見込みである。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77,623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838</a:t>
          </a:r>
          <a:r>
            <a:rPr kumimoji="1" lang="ja-JP" altLang="en-US" sz="1300">
              <a:latin typeface="ＭＳ Ｐゴシック" panose="020B0600070205080204" pitchFamily="50" charset="-128"/>
              <a:ea typeface="ＭＳ Ｐゴシック" panose="020B0600070205080204" pitchFamily="50" charset="-128"/>
            </a:rPr>
            <a:t>円の増加となり、類似団体平均との比較でも</a:t>
          </a:r>
          <a:r>
            <a:rPr kumimoji="1" lang="en-US" altLang="ja-JP" sz="1300">
              <a:latin typeface="ＭＳ Ｐゴシック" panose="020B0600070205080204" pitchFamily="50" charset="-128"/>
              <a:ea typeface="ＭＳ Ｐゴシック" panose="020B0600070205080204" pitchFamily="50" charset="-128"/>
            </a:rPr>
            <a:t>22,878</a:t>
          </a:r>
          <a:r>
            <a:rPr kumimoji="1" lang="ja-JP" altLang="en-US" sz="1300">
              <a:latin typeface="ＭＳ Ｐゴシック" panose="020B0600070205080204" pitchFamily="50" charset="-128"/>
              <a:ea typeface="ＭＳ Ｐゴシック" panose="020B0600070205080204" pitchFamily="50" charset="-128"/>
            </a:rPr>
            <a:t>円上回っている。これは、平成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年度から防災行政無線のデジタル化に取り組んだことによるもので、平成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年度の完了に伴い次年度以降は減少する見込みである。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耐震性能の低い役場庁舎の耐震化事業のため、庁舎建設等基金への積立や財源のない単独事業などで多額の財政需要があり、実質単年度収支は前年度に引き続き赤字となっているが、財政調整基金の取り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今後数年間は大型投資事業が計画されているため、財政調整基金を取り崩していくことになる。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全ての会計において黒字を維持しているが、一般会計については財政調整基金の取り崩しにより黒字を確保している状況である。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財源の確保や事務事業の見直しなど、財政の健全化に取り組む必要がある。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2916348</v>
      </c>
      <c r="BO4" s="461"/>
      <c r="BP4" s="461"/>
      <c r="BQ4" s="461"/>
      <c r="BR4" s="461"/>
      <c r="BS4" s="461"/>
      <c r="BT4" s="461"/>
      <c r="BU4" s="462"/>
      <c r="BV4" s="460">
        <v>3185503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6.3</v>
      </c>
      <c r="CU4" s="642"/>
      <c r="CV4" s="642"/>
      <c r="CW4" s="642"/>
      <c r="CX4" s="642"/>
      <c r="CY4" s="642"/>
      <c r="CZ4" s="642"/>
      <c r="DA4" s="643"/>
      <c r="DB4" s="641">
        <v>5.8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2748181</v>
      </c>
      <c r="BO5" s="466"/>
      <c r="BP5" s="466"/>
      <c r="BQ5" s="466"/>
      <c r="BR5" s="466"/>
      <c r="BS5" s="466"/>
      <c r="BT5" s="466"/>
      <c r="BU5" s="467"/>
      <c r="BV5" s="465">
        <v>3077999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89.7</v>
      </c>
      <c r="CU5" s="436"/>
      <c r="CV5" s="436"/>
      <c r="CW5" s="436"/>
      <c r="CX5" s="436"/>
      <c r="CY5" s="436"/>
      <c r="CZ5" s="436"/>
      <c r="DA5" s="437"/>
      <c r="DB5" s="435">
        <v>90</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168167</v>
      </c>
      <c r="BO6" s="466"/>
      <c r="BP6" s="466"/>
      <c r="BQ6" s="466"/>
      <c r="BR6" s="466"/>
      <c r="BS6" s="466"/>
      <c r="BT6" s="466"/>
      <c r="BU6" s="467"/>
      <c r="BV6" s="465">
        <v>107504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93.5</v>
      </c>
      <c r="CU6" s="616"/>
      <c r="CV6" s="616"/>
      <c r="CW6" s="616"/>
      <c r="CX6" s="616"/>
      <c r="CY6" s="616"/>
      <c r="CZ6" s="616"/>
      <c r="DA6" s="617"/>
      <c r="DB6" s="615">
        <v>93.7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58286</v>
      </c>
      <c r="BO7" s="466"/>
      <c r="BP7" s="466"/>
      <c r="BQ7" s="466"/>
      <c r="BR7" s="466"/>
      <c r="BS7" s="466"/>
      <c r="BT7" s="466"/>
      <c r="BU7" s="467"/>
      <c r="BV7" s="465">
        <v>4312</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1734464</v>
      </c>
      <c r="CU7" s="466"/>
      <c r="CV7" s="466"/>
      <c r="CW7" s="466"/>
      <c r="CX7" s="466"/>
      <c r="CY7" s="466"/>
      <c r="CZ7" s="466"/>
      <c r="DA7" s="467"/>
      <c r="DB7" s="465">
        <v>1778931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109881</v>
      </c>
      <c r="BO8" s="466"/>
      <c r="BP8" s="466"/>
      <c r="BQ8" s="466"/>
      <c r="BR8" s="466"/>
      <c r="BS8" s="466"/>
      <c r="BT8" s="466"/>
      <c r="BU8" s="467"/>
      <c r="BV8" s="465">
        <v>103192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0.36</v>
      </c>
      <c r="CU8" s="579"/>
      <c r="CV8" s="579"/>
      <c r="CW8" s="579"/>
      <c r="CX8" s="579"/>
      <c r="CY8" s="579"/>
      <c r="CZ8" s="579"/>
      <c r="DA8" s="580"/>
      <c r="DB8" s="578">
        <v>0.33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3674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6689</v>
      </c>
      <c r="BO9" s="466"/>
      <c r="BP9" s="466"/>
      <c r="BQ9" s="466"/>
      <c r="BR9" s="466"/>
      <c r="BS9" s="466"/>
      <c r="BT9" s="466"/>
      <c r="BU9" s="467"/>
      <c r="BV9" s="465">
        <v>34937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6.7</v>
      </c>
      <c r="CU9" s="436"/>
      <c r="CV9" s="436"/>
      <c r="CW9" s="436"/>
      <c r="CX9" s="436"/>
      <c r="CY9" s="436"/>
      <c r="CZ9" s="436"/>
      <c r="DA9" s="437"/>
      <c r="DB9" s="435">
        <v>6.6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3911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891</v>
      </c>
      <c r="BO10" s="466"/>
      <c r="BP10" s="466"/>
      <c r="BQ10" s="466"/>
      <c r="BR10" s="466"/>
      <c r="BS10" s="466"/>
      <c r="BT10" s="466"/>
      <c r="BU10" s="467"/>
      <c r="BV10" s="465">
        <v>793</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3630</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167722</v>
      </c>
      <c r="BO12" s="466"/>
      <c r="BP12" s="466"/>
      <c r="BQ12" s="466"/>
      <c r="BR12" s="466"/>
      <c r="BS12" s="466"/>
      <c r="BT12" s="466"/>
      <c r="BU12" s="467"/>
      <c r="BV12" s="465">
        <v>298363</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3565</v>
      </c>
      <c r="S13" s="569"/>
      <c r="T13" s="569"/>
      <c r="U13" s="569"/>
      <c r="V13" s="570"/>
      <c r="W13" s="556" t="s">
        <v>139</v>
      </c>
      <c r="X13" s="478"/>
      <c r="Y13" s="478"/>
      <c r="Z13" s="478"/>
      <c r="AA13" s="478"/>
      <c r="AB13" s="479"/>
      <c r="AC13" s="441">
        <v>328</v>
      </c>
      <c r="AD13" s="442"/>
      <c r="AE13" s="442"/>
      <c r="AF13" s="442"/>
      <c r="AG13" s="443"/>
      <c r="AH13" s="441">
        <v>301</v>
      </c>
      <c r="AI13" s="442"/>
      <c r="AJ13" s="442"/>
      <c r="AK13" s="442"/>
      <c r="AL13" s="444"/>
      <c r="AM13" s="534" t="s">
        <v>140</v>
      </c>
      <c r="AN13" s="439"/>
      <c r="AO13" s="439"/>
      <c r="AP13" s="439"/>
      <c r="AQ13" s="439"/>
      <c r="AR13" s="439"/>
      <c r="AS13" s="439"/>
      <c r="AT13" s="440"/>
      <c r="AU13" s="522" t="s">
        <v>94</v>
      </c>
      <c r="AV13" s="523"/>
      <c r="AW13" s="523"/>
      <c r="AX13" s="523"/>
      <c r="AY13" s="445" t="s">
        <v>141</v>
      </c>
      <c r="AZ13" s="446"/>
      <c r="BA13" s="446"/>
      <c r="BB13" s="446"/>
      <c r="BC13" s="446"/>
      <c r="BD13" s="446"/>
      <c r="BE13" s="446"/>
      <c r="BF13" s="446"/>
      <c r="BG13" s="446"/>
      <c r="BH13" s="446"/>
      <c r="BI13" s="446"/>
      <c r="BJ13" s="446"/>
      <c r="BK13" s="446"/>
      <c r="BL13" s="446"/>
      <c r="BM13" s="447"/>
      <c r="BN13" s="465">
        <v>-160142</v>
      </c>
      <c r="BO13" s="466"/>
      <c r="BP13" s="466"/>
      <c r="BQ13" s="466"/>
      <c r="BR13" s="466"/>
      <c r="BS13" s="466"/>
      <c r="BT13" s="466"/>
      <c r="BU13" s="467"/>
      <c r="BV13" s="465">
        <v>-262633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5.5</v>
      </c>
      <c r="CU13" s="436"/>
      <c r="CV13" s="436"/>
      <c r="CW13" s="436"/>
      <c r="CX13" s="436"/>
      <c r="CY13" s="436"/>
      <c r="CZ13" s="436"/>
      <c r="DA13" s="437"/>
      <c r="DB13" s="435">
        <v>5.4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3665</v>
      </c>
      <c r="S14" s="569"/>
      <c r="T14" s="569"/>
      <c r="U14" s="569"/>
      <c r="V14" s="570"/>
      <c r="W14" s="571"/>
      <c r="X14" s="481"/>
      <c r="Y14" s="481"/>
      <c r="Z14" s="481"/>
      <c r="AA14" s="481"/>
      <c r="AB14" s="482"/>
      <c r="AC14" s="561">
        <v>17.100000000000001</v>
      </c>
      <c r="AD14" s="562"/>
      <c r="AE14" s="562"/>
      <c r="AF14" s="562"/>
      <c r="AG14" s="563"/>
      <c r="AH14" s="561">
        <v>16.100000000000001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145</v>
      </c>
      <c r="CU14" s="573"/>
      <c r="CV14" s="573"/>
      <c r="CW14" s="573"/>
      <c r="CX14" s="573"/>
      <c r="CY14" s="573"/>
      <c r="CZ14" s="573"/>
      <c r="DA14" s="574"/>
      <c r="DB14" s="572" t="s">
        <v>146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3625</v>
      </c>
      <c r="S15" s="569"/>
      <c r="T15" s="569"/>
      <c r="U15" s="569"/>
      <c r="V15" s="570"/>
      <c r="W15" s="556" t="s">
        <v>147</v>
      </c>
      <c r="X15" s="478"/>
      <c r="Y15" s="478"/>
      <c r="Z15" s="478"/>
      <c r="AA15" s="478"/>
      <c r="AB15" s="479"/>
      <c r="AC15" s="441">
        <v>498</v>
      </c>
      <c r="AD15" s="442"/>
      <c r="AE15" s="442"/>
      <c r="AF15" s="442"/>
      <c r="AG15" s="443"/>
      <c r="AH15" s="441">
        <v>510</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556017</v>
      </c>
      <c r="BO15" s="461"/>
      <c r="BP15" s="461"/>
      <c r="BQ15" s="461"/>
      <c r="BR15" s="461"/>
      <c r="BS15" s="461"/>
      <c r="BT15" s="461"/>
      <c r="BU15" s="462"/>
      <c r="BV15" s="460">
        <v>619457</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26</v>
      </c>
      <c r="AD16" s="562"/>
      <c r="AE16" s="562"/>
      <c r="AF16" s="562"/>
      <c r="AG16" s="563"/>
      <c r="AH16" s="561">
        <v>27.4</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1508173</v>
      </c>
      <c r="BO16" s="466"/>
      <c r="BP16" s="466"/>
      <c r="BQ16" s="466"/>
      <c r="BR16" s="466"/>
      <c r="BS16" s="466"/>
      <c r="BT16" s="466"/>
      <c r="BU16" s="467"/>
      <c r="BV16" s="465">
        <v>1537153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1091</v>
      </c>
      <c r="AD17" s="442"/>
      <c r="AE17" s="442"/>
      <c r="AF17" s="442"/>
      <c r="AG17" s="443"/>
      <c r="AH17" s="441">
        <v>1053</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709585</v>
      </c>
      <c r="BO17" s="466"/>
      <c r="BP17" s="466"/>
      <c r="BQ17" s="466"/>
      <c r="BR17" s="466"/>
      <c r="BS17" s="466"/>
      <c r="BT17" s="466"/>
      <c r="BU17" s="467"/>
      <c r="BV17" s="465">
        <v>794033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64.180000000000007</v>
      </c>
      <c r="M18" s="530"/>
      <c r="N18" s="530"/>
      <c r="O18" s="530"/>
      <c r="P18" s="530"/>
      <c r="Q18" s="530"/>
      <c r="R18" s="531"/>
      <c r="S18" s="531"/>
      <c r="T18" s="531"/>
      <c r="U18" s="531"/>
      <c r="V18" s="532"/>
      <c r="W18" s="546"/>
      <c r="X18" s="547"/>
      <c r="Y18" s="547"/>
      <c r="Z18" s="547"/>
      <c r="AA18" s="547"/>
      <c r="AB18" s="557"/>
      <c r="AC18" s="429">
        <v>56.9</v>
      </c>
      <c r="AD18" s="430"/>
      <c r="AE18" s="430"/>
      <c r="AF18" s="430"/>
      <c r="AG18" s="533"/>
      <c r="AH18" s="429">
        <v>56.5</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1585375</v>
      </c>
      <c r="BO18" s="466"/>
      <c r="BP18" s="466"/>
      <c r="BQ18" s="466"/>
      <c r="BR18" s="466"/>
      <c r="BS18" s="466"/>
      <c r="BT18" s="466"/>
      <c r="BU18" s="467"/>
      <c r="BV18" s="465">
        <v>1565697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57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2160063</v>
      </c>
      <c r="BO19" s="466"/>
      <c r="BP19" s="466"/>
      <c r="BQ19" s="466"/>
      <c r="BR19" s="466"/>
      <c r="BS19" s="466"/>
      <c r="BT19" s="466"/>
      <c r="BU19" s="467"/>
      <c r="BV19" s="465">
        <v>2230178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1167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1728773</v>
      </c>
      <c r="BO23" s="466"/>
      <c r="BP23" s="466"/>
      <c r="BQ23" s="466"/>
      <c r="BR23" s="466"/>
      <c r="BS23" s="466"/>
      <c r="BT23" s="466"/>
      <c r="BU23" s="467"/>
      <c r="BV23" s="465">
        <v>1575015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6200</v>
      </c>
      <c r="R24" s="442"/>
      <c r="S24" s="442"/>
      <c r="T24" s="442"/>
      <c r="U24" s="442"/>
      <c r="V24" s="443"/>
      <c r="W24" s="507"/>
      <c r="X24" s="498"/>
      <c r="Y24" s="499"/>
      <c r="Z24" s="438" t="s">
        <v>171</v>
      </c>
      <c r="AA24" s="439"/>
      <c r="AB24" s="439"/>
      <c r="AC24" s="439"/>
      <c r="AD24" s="439"/>
      <c r="AE24" s="439"/>
      <c r="AF24" s="439"/>
      <c r="AG24" s="440"/>
      <c r="AH24" s="441">
        <v>52</v>
      </c>
      <c r="AI24" s="442"/>
      <c r="AJ24" s="442"/>
      <c r="AK24" s="442"/>
      <c r="AL24" s="443"/>
      <c r="AM24" s="441">
        <v>158028</v>
      </c>
      <c r="AN24" s="442"/>
      <c r="AO24" s="442"/>
      <c r="AP24" s="442"/>
      <c r="AQ24" s="442"/>
      <c r="AR24" s="443"/>
      <c r="AS24" s="441">
        <v>3039</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1620073</v>
      </c>
      <c r="BO24" s="466"/>
      <c r="BP24" s="466"/>
      <c r="BQ24" s="466"/>
      <c r="BR24" s="466"/>
      <c r="BS24" s="466"/>
      <c r="BT24" s="466"/>
      <c r="BU24" s="467"/>
      <c r="BV24" s="465">
        <v>1479015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5230</v>
      </c>
      <c r="R25" s="442"/>
      <c r="S25" s="442"/>
      <c r="T25" s="442"/>
      <c r="U25" s="442"/>
      <c r="V25" s="443"/>
      <c r="W25" s="507"/>
      <c r="X25" s="498"/>
      <c r="Y25" s="499"/>
      <c r="Z25" s="438" t="s">
        <v>174</v>
      </c>
      <c r="AA25" s="439"/>
      <c r="AB25" s="439"/>
      <c r="AC25" s="439"/>
      <c r="AD25" s="439"/>
      <c r="AE25" s="439"/>
      <c r="AF25" s="439"/>
      <c r="AG25" s="440"/>
      <c r="AH25" s="441" t="s">
        <v>137</v>
      </c>
      <c r="AI25" s="442"/>
      <c r="AJ25" s="442"/>
      <c r="AK25" s="442"/>
      <c r="AL25" s="443"/>
      <c r="AM25" s="441" t="s">
        <v>137</v>
      </c>
      <c r="AN25" s="442"/>
      <c r="AO25" s="442"/>
      <c r="AP25" s="442"/>
      <c r="AQ25" s="442"/>
      <c r="AR25" s="443"/>
      <c r="AS25" s="441" t="s">
        <v>128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t="s">
        <v>137</v>
      </c>
      <c r="BO25" s="461"/>
      <c r="BP25" s="461"/>
      <c r="BQ25" s="461"/>
      <c r="BR25" s="461"/>
      <c r="BS25" s="461"/>
      <c r="BT25" s="461"/>
      <c r="BU25" s="462"/>
      <c r="BV25" s="460" t="s">
        <v>137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5060</v>
      </c>
      <c r="R26" s="442"/>
      <c r="S26" s="442"/>
      <c r="T26" s="442"/>
      <c r="U26" s="442"/>
      <c r="V26" s="443"/>
      <c r="W26" s="507"/>
      <c r="X26" s="498"/>
      <c r="Y26" s="499"/>
      <c r="Z26" s="438" t="s">
        <v>177</v>
      </c>
      <c r="AA26" s="520"/>
      <c r="AB26" s="520"/>
      <c r="AC26" s="520"/>
      <c r="AD26" s="520"/>
      <c r="AE26" s="520"/>
      <c r="AF26" s="520"/>
      <c r="AG26" s="521"/>
      <c r="AH26" s="441">
        <v>2</v>
      </c>
      <c r="AI26" s="442"/>
      <c r="AJ26" s="442"/>
      <c r="AK26" s="442"/>
      <c r="AL26" s="443"/>
      <c r="AM26" s="441" t="s">
        <v>178</v>
      </c>
      <c r="AN26" s="442"/>
      <c r="AO26" s="442"/>
      <c r="AP26" s="442"/>
      <c r="AQ26" s="442"/>
      <c r="AR26" s="443"/>
      <c r="AS26" s="441" t="s">
        <v>179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2480</v>
      </c>
      <c r="R27" s="442"/>
      <c r="S27" s="442"/>
      <c r="T27" s="442"/>
      <c r="U27" s="442"/>
      <c r="V27" s="443"/>
      <c r="W27" s="507"/>
      <c r="X27" s="498"/>
      <c r="Y27" s="499"/>
      <c r="Z27" s="438" t="s">
        <v>182</v>
      </c>
      <c r="AA27" s="439"/>
      <c r="AB27" s="439"/>
      <c r="AC27" s="439"/>
      <c r="AD27" s="439"/>
      <c r="AE27" s="439"/>
      <c r="AF27" s="439"/>
      <c r="AG27" s="440"/>
      <c r="AH27" s="441">
        <v>5</v>
      </c>
      <c r="AI27" s="442"/>
      <c r="AJ27" s="442"/>
      <c r="AK27" s="442"/>
      <c r="AL27" s="443"/>
      <c r="AM27" s="441">
        <v>13269</v>
      </c>
      <c r="AN27" s="442"/>
      <c r="AO27" s="442"/>
      <c r="AP27" s="442"/>
      <c r="AQ27" s="442"/>
      <c r="AR27" s="443"/>
      <c r="AS27" s="441">
        <v>2654</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263458</v>
      </c>
      <c r="BO27" s="469"/>
      <c r="BP27" s="469"/>
      <c r="BQ27" s="469"/>
      <c r="BR27" s="469"/>
      <c r="BS27" s="469"/>
      <c r="BT27" s="469"/>
      <c r="BU27" s="470"/>
      <c r="BV27" s="468">
        <v>263458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1800</v>
      </c>
      <c r="R28" s="442"/>
      <c r="S28" s="442"/>
      <c r="T28" s="442"/>
      <c r="U28" s="442"/>
      <c r="V28" s="443"/>
      <c r="W28" s="507"/>
      <c r="X28" s="498"/>
      <c r="Y28" s="499"/>
      <c r="Z28" s="438" t="s">
        <v>185</v>
      </c>
      <c r="AA28" s="439"/>
      <c r="AB28" s="439"/>
      <c r="AC28" s="439"/>
      <c r="AD28" s="439"/>
      <c r="AE28" s="439"/>
      <c r="AF28" s="439"/>
      <c r="AG28" s="440"/>
      <c r="AH28" s="441" t="s">
        <v>137</v>
      </c>
      <c r="AI28" s="442"/>
      <c r="AJ28" s="442"/>
      <c r="AK28" s="442"/>
      <c r="AL28" s="443"/>
      <c r="AM28" s="441" t="s">
        <v>137</v>
      </c>
      <c r="AN28" s="442"/>
      <c r="AO28" s="442"/>
      <c r="AP28" s="442"/>
      <c r="AQ28" s="442"/>
      <c r="AR28" s="443"/>
      <c r="AS28" s="441" t="s">
        <v>128</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1694414</v>
      </c>
      <c r="BO28" s="461"/>
      <c r="BP28" s="461"/>
      <c r="BQ28" s="461"/>
      <c r="BR28" s="461"/>
      <c r="BS28" s="461"/>
      <c r="BT28" s="461"/>
      <c r="BU28" s="462"/>
      <c r="BV28" s="460">
        <v>1861245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8</v>
      </c>
      <c r="M29" s="442"/>
      <c r="N29" s="442"/>
      <c r="O29" s="442"/>
      <c r="P29" s="443"/>
      <c r="Q29" s="441">
        <v>1625</v>
      </c>
      <c r="R29" s="442"/>
      <c r="S29" s="442"/>
      <c r="T29" s="442"/>
      <c r="U29" s="442"/>
      <c r="V29" s="443"/>
      <c r="W29" s="508"/>
      <c r="X29" s="509"/>
      <c r="Y29" s="510"/>
      <c r="Z29" s="438" t="s">
        <v>188</v>
      </c>
      <c r="AA29" s="439"/>
      <c r="AB29" s="439"/>
      <c r="AC29" s="439"/>
      <c r="AD29" s="439"/>
      <c r="AE29" s="439"/>
      <c r="AF29" s="439"/>
      <c r="AG29" s="440"/>
      <c r="AH29" s="441">
        <v>57</v>
      </c>
      <c r="AI29" s="442"/>
      <c r="AJ29" s="442"/>
      <c r="AK29" s="442"/>
      <c r="AL29" s="443"/>
      <c r="AM29" s="441">
        <v>171297</v>
      </c>
      <c r="AN29" s="442"/>
      <c r="AO29" s="442"/>
      <c r="AP29" s="442"/>
      <c r="AQ29" s="442"/>
      <c r="AR29" s="443"/>
      <c r="AS29" s="441">
        <v>3005</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143996</v>
      </c>
      <c r="BO29" s="466"/>
      <c r="BP29" s="466"/>
      <c r="BQ29" s="466"/>
      <c r="BR29" s="466"/>
      <c r="BS29" s="466"/>
      <c r="BT29" s="466"/>
      <c r="BU29" s="467"/>
      <c r="BV29" s="465">
        <v>143994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96.5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2305878</v>
      </c>
      <c r="BO30" s="469"/>
      <c r="BP30" s="469"/>
      <c r="BQ30" s="469"/>
      <c r="BR30" s="469"/>
      <c r="BS30" s="469"/>
      <c r="BT30" s="469"/>
      <c r="BU30" s="470"/>
      <c r="BV30" s="468">
        <v>2247126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202</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吾妻東部衛生施設組合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たかやま振興公社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農業用水事業特別会計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IF('各会計、関係団体の財政状況及び健全化判断比率'!B32="","",'各会計、関係団体の財政状況及び健全化判断比率'!B32)</f>
        <v>水をきれいにする事業特別会計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吾妻広域町村圏振興整備組合（一般会計）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IF('各会計、関係団体の財政状況及び健全化判断比率'!B33="","",'各会計、関係団体の財政状況及び健全化判断比率'!B33)</f>
        <v>土地開発事業特別会計</v>
      </c>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吾妻広域町村圏振興整備組合（病院事業）</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群馬県後期高齢者医療広域連合（一般会計）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群馬県後期高齢者医療広域連合（事業会計）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群馬県市町村総合事務組合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群馬県市町村会館管理組合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fdFMpOFKWFr18xnnW72mrdQfNqTCW3PWP7QLiu4GxZK58QdWkysAbHg1PzrdrOrLgmik0H7GScHfSy7OLj48g==" saltValue="1zUp8INYUNfXRuXWS8KF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562</v>
      </c>
      <c r="D34" s="1244"/>
      <c r="E34" s="1245"/>
      <c r="F34" s="32">
        <v>2.67</v>
      </c>
      <c r="G34" s="33">
        <v>5.29</v>
      </c>
      <c r="H34" s="33">
        <v>3.78</v>
      </c>
      <c r="I34" s="33">
        <v>5.74</v>
      </c>
      <c r="J34" s="34">
        <v>6.27</v>
      </c>
      <c r="K34" s="22"/>
      <c r="L34" s="22"/>
      <c r="M34" s="22"/>
      <c r="N34" s="22"/>
      <c r="O34" s="22"/>
      <c r="P34" s="22"/>
    </row>
    <row r="35" spans="1:16" ht="39" customHeight="1" x14ac:dyDescent="0.15">
      <c r="A35" s="22"/>
      <c r="B35" s="35"/>
      <c r="C35" s="1238" t="s">
        <v>563</v>
      </c>
      <c r="D35" s="1239"/>
      <c r="E35" s="1240"/>
      <c r="F35" s="36">
        <v>1.1200000000000001</v>
      </c>
      <c r="G35" s="37">
        <v>0.85</v>
      </c>
      <c r="H35" s="37">
        <v>1.23</v>
      </c>
      <c r="I35" s="37">
        <v>1.35</v>
      </c>
      <c r="J35" s="38">
        <v>0.75</v>
      </c>
      <c r="K35" s="22"/>
      <c r="L35" s="22"/>
      <c r="M35" s="22"/>
      <c r="N35" s="22"/>
      <c r="O35" s="22"/>
      <c r="P35" s="22"/>
    </row>
    <row r="36" spans="1:16" ht="39" customHeight="1" x14ac:dyDescent="0.15">
      <c r="A36" s="22"/>
      <c r="B36" s="35"/>
      <c r="C36" s="1238" t="s">
        <v>564</v>
      </c>
      <c r="D36" s="1239"/>
      <c r="E36" s="1240"/>
      <c r="F36" s="36">
        <v>1.1100000000000001</v>
      </c>
      <c r="G36" s="37">
        <v>1.45</v>
      </c>
      <c r="H36" s="37">
        <v>2.2999999999999998</v>
      </c>
      <c r="I36" s="37">
        <v>1.57</v>
      </c>
      <c r="J36" s="38">
        <v>0.46</v>
      </c>
      <c r="K36" s="22"/>
      <c r="L36" s="22"/>
      <c r="M36" s="22"/>
      <c r="N36" s="22"/>
      <c r="O36" s="22"/>
      <c r="P36" s="22"/>
    </row>
    <row r="37" spans="1:16" ht="39" customHeight="1" x14ac:dyDescent="0.15">
      <c r="A37" s="22"/>
      <c r="B37" s="35"/>
      <c r="C37" s="1238" t="s">
        <v>565</v>
      </c>
      <c r="D37" s="1239"/>
      <c r="E37" s="1240"/>
      <c r="F37" s="36">
        <v>0.18</v>
      </c>
      <c r="G37" s="37">
        <v>0.11</v>
      </c>
      <c r="H37" s="37">
        <v>0.14000000000000001</v>
      </c>
      <c r="I37" s="37">
        <v>0.21</v>
      </c>
      <c r="J37" s="38">
        <v>0.4</v>
      </c>
      <c r="K37" s="22"/>
      <c r="L37" s="22"/>
      <c r="M37" s="22"/>
      <c r="N37" s="22"/>
      <c r="O37" s="22"/>
      <c r="P37" s="22"/>
    </row>
    <row r="38" spans="1:16" ht="39" customHeight="1" x14ac:dyDescent="0.15">
      <c r="A38" s="22"/>
      <c r="B38" s="35"/>
      <c r="C38" s="1238" t="s">
        <v>566</v>
      </c>
      <c r="D38" s="1239"/>
      <c r="E38" s="1240"/>
      <c r="F38" s="36">
        <v>0.39</v>
      </c>
      <c r="G38" s="37">
        <v>0.34</v>
      </c>
      <c r="H38" s="37">
        <v>0.2</v>
      </c>
      <c r="I38" s="37">
        <v>0.18</v>
      </c>
      <c r="J38" s="38">
        <v>0.19</v>
      </c>
      <c r="K38" s="22"/>
      <c r="L38" s="22"/>
      <c r="M38" s="22"/>
      <c r="N38" s="22"/>
      <c r="O38" s="22"/>
      <c r="P38" s="22"/>
    </row>
    <row r="39" spans="1:16" ht="39" customHeight="1" x14ac:dyDescent="0.15">
      <c r="A39" s="22"/>
      <c r="B39" s="35"/>
      <c r="C39" s="1238" t="s">
        <v>567</v>
      </c>
      <c r="D39" s="1239"/>
      <c r="E39" s="1240"/>
      <c r="F39" s="36">
        <v>0.11</v>
      </c>
      <c r="G39" s="37">
        <v>0.06</v>
      </c>
      <c r="H39" s="37">
        <v>0.1</v>
      </c>
      <c r="I39" s="37">
        <v>0.28000000000000003</v>
      </c>
      <c r="J39" s="38">
        <v>0.18</v>
      </c>
      <c r="K39" s="22"/>
      <c r="L39" s="22"/>
      <c r="M39" s="22"/>
      <c r="N39" s="22"/>
      <c r="O39" s="22"/>
      <c r="P39" s="22"/>
    </row>
    <row r="40" spans="1:16" ht="39" customHeight="1" x14ac:dyDescent="0.15">
      <c r="A40" s="22"/>
      <c r="B40" s="35"/>
      <c r="C40" s="1238" t="s">
        <v>568</v>
      </c>
      <c r="D40" s="1239"/>
      <c r="E40" s="1240"/>
      <c r="F40" s="36">
        <v>0.11</v>
      </c>
      <c r="G40" s="37">
        <v>0.01</v>
      </c>
      <c r="H40" s="37">
        <v>0.04</v>
      </c>
      <c r="I40" s="37">
        <v>7.0000000000000007E-2</v>
      </c>
      <c r="J40" s="38">
        <v>0.11</v>
      </c>
      <c r="K40" s="22"/>
      <c r="L40" s="22"/>
      <c r="M40" s="22"/>
      <c r="N40" s="22"/>
      <c r="O40" s="22"/>
      <c r="P40" s="22"/>
    </row>
    <row r="41" spans="1:16" ht="39" customHeight="1" x14ac:dyDescent="0.15">
      <c r="A41" s="22"/>
      <c r="B41" s="35"/>
      <c r="C41" s="1238" t="s">
        <v>569</v>
      </c>
      <c r="D41" s="1239"/>
      <c r="E41" s="1240"/>
      <c r="F41" s="36">
        <v>0.02</v>
      </c>
      <c r="G41" s="37">
        <v>0.03</v>
      </c>
      <c r="H41" s="37">
        <v>0.02</v>
      </c>
      <c r="I41" s="37">
        <v>0.05</v>
      </c>
      <c r="J41" s="38">
        <v>0.06</v>
      </c>
      <c r="K41" s="22"/>
      <c r="L41" s="22"/>
      <c r="M41" s="22"/>
      <c r="N41" s="22"/>
      <c r="O41" s="22"/>
      <c r="P41" s="22"/>
    </row>
    <row r="42" spans="1:16" ht="39" customHeight="1" x14ac:dyDescent="0.15">
      <c r="A42" s="22"/>
      <c r="B42" s="39"/>
      <c r="C42" s="1238" t="s">
        <v>570</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571</v>
      </c>
      <c r="D43" s="1242"/>
      <c r="E43" s="1243"/>
      <c r="F43" s="41">
        <v>0</v>
      </c>
      <c r="G43" s="42">
        <v>0</v>
      </c>
      <c r="H43" s="42">
        <v>0</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JwZL8G1s4rVN/N6pBXPYPeZ0gHe9k+jlo5lUb+FaV2ta23+MgNIPNRZHPDdl8KNqqFTbU4vl2IhjUNeQqEgkQ==" saltValue="krpWEry9i2ayeBEAbZmU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125</v>
      </c>
      <c r="L45" s="60">
        <v>141</v>
      </c>
      <c r="M45" s="60">
        <v>157</v>
      </c>
      <c r="N45" s="60">
        <v>148</v>
      </c>
      <c r="O45" s="61">
        <v>144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513</v>
      </c>
      <c r="L47" s="64" t="s">
        <v>513</v>
      </c>
      <c r="M47" s="64" t="s">
        <v>513</v>
      </c>
      <c r="N47" s="64" t="s">
        <v>513</v>
      </c>
      <c r="O47" s="65" t="s">
        <v>513</v>
      </c>
      <c r="P47" s="48"/>
      <c r="Q47" s="48"/>
      <c r="R47" s="48"/>
      <c r="S47" s="48"/>
      <c r="T47" s="48"/>
      <c r="U47" s="48"/>
    </row>
    <row r="48" spans="1:21" ht="30.75" customHeight="1" x14ac:dyDescent="0.15">
      <c r="A48" s="48"/>
      <c r="B48" s="1266"/>
      <c r="C48" s="1267"/>
      <c r="D48" s="62"/>
      <c r="E48" s="1248" t="s">
        <v>15</v>
      </c>
      <c r="F48" s="1248"/>
      <c r="G48" s="1248"/>
      <c r="H48" s="1248"/>
      <c r="I48" s="1248"/>
      <c r="J48" s="1249"/>
      <c r="K48" s="63">
        <v>90</v>
      </c>
      <c r="L48" s="64">
        <v>88</v>
      </c>
      <c r="M48" s="64">
        <v>90</v>
      </c>
      <c r="N48" s="64">
        <v>94</v>
      </c>
      <c r="O48" s="65">
        <v>93</v>
      </c>
      <c r="P48" s="48"/>
      <c r="Q48" s="48"/>
      <c r="R48" s="48"/>
      <c r="S48" s="48"/>
      <c r="T48" s="48"/>
      <c r="U48" s="48"/>
    </row>
    <row r="49" spans="1:21" ht="30.75" customHeight="1" x14ac:dyDescent="0.15">
      <c r="A49" s="48"/>
      <c r="B49" s="1266"/>
      <c r="C49" s="1267"/>
      <c r="D49" s="62"/>
      <c r="E49" s="1248" t="s">
        <v>16</v>
      </c>
      <c r="F49" s="1248"/>
      <c r="G49" s="1248"/>
      <c r="H49" s="1248"/>
      <c r="I49" s="1248"/>
      <c r="J49" s="1249"/>
      <c r="K49" s="63">
        <v>13</v>
      </c>
      <c r="L49" s="64">
        <v>15</v>
      </c>
      <c r="M49" s="64">
        <v>11</v>
      </c>
      <c r="N49" s="64">
        <v>12</v>
      </c>
      <c r="O49" s="65">
        <v>11</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513</v>
      </c>
      <c r="L50" s="64" t="s">
        <v>513</v>
      </c>
      <c r="M50" s="64" t="s">
        <v>513</v>
      </c>
      <c r="N50" s="64" t="s">
        <v>513</v>
      </c>
      <c r="O50" s="65" t="s">
        <v>513</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513</v>
      </c>
      <c r="L51" s="64" t="s">
        <v>513</v>
      </c>
      <c r="M51" s="64" t="s">
        <v>513</v>
      </c>
      <c r="N51" s="64" t="s">
        <v>513</v>
      </c>
      <c r="O51" s="65" t="s">
        <v>513</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159</v>
      </c>
      <c r="L52" s="64">
        <v>161</v>
      </c>
      <c r="M52" s="64">
        <v>166</v>
      </c>
      <c r="N52" s="64">
        <v>164</v>
      </c>
      <c r="O52" s="65">
        <v>164</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69</v>
      </c>
      <c r="L53" s="69">
        <v>83</v>
      </c>
      <c r="M53" s="69">
        <v>92</v>
      </c>
      <c r="N53" s="69">
        <v>90</v>
      </c>
      <c r="O53" s="70">
        <v>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593</v>
      </c>
      <c r="L57" s="83" t="s">
        <v>593</v>
      </c>
      <c r="M57" s="83" t="s">
        <v>593</v>
      </c>
      <c r="N57" s="83" t="s">
        <v>593</v>
      </c>
      <c r="O57" s="84" t="s">
        <v>593</v>
      </c>
    </row>
    <row r="58" spans="1:21" ht="31.5" customHeight="1" thickBot="1" x14ac:dyDescent="0.2">
      <c r="B58" s="1256"/>
      <c r="C58" s="1257"/>
      <c r="D58" s="1261" t="s">
        <v>27</v>
      </c>
      <c r="E58" s="1262"/>
      <c r="F58" s="1262"/>
      <c r="G58" s="1262"/>
      <c r="H58" s="1262"/>
      <c r="I58" s="1262"/>
      <c r="J58" s="1263"/>
      <c r="K58" s="85" t="s">
        <v>593</v>
      </c>
      <c r="L58" s="86" t="s">
        <v>593</v>
      </c>
      <c r="M58" s="86" t="s">
        <v>593</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zKU7sLyXR0/cdSj+yx2iaZZpBg0jWXBm8nWCkvt0vhGObw2sfaWfBB8lkze2xePmgFDQBs/vHdsoPM4lOw19w==" saltValue="6wni3HgE0KBICTxHn4Pt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2"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84" t="s">
        <v>30</v>
      </c>
      <c r="C41" s="1285"/>
      <c r="D41" s="101"/>
      <c r="E41" s="1286" t="s">
        <v>31</v>
      </c>
      <c r="F41" s="1286"/>
      <c r="G41" s="1286"/>
      <c r="H41" s="1287"/>
      <c r="I41" s="102">
        <v>1414</v>
      </c>
      <c r="J41" s="103">
        <v>1387</v>
      </c>
      <c r="K41" s="103">
        <v>1329</v>
      </c>
      <c r="L41" s="103">
        <v>1575</v>
      </c>
      <c r="M41" s="104">
        <v>1729</v>
      </c>
    </row>
    <row r="42" spans="2:13" ht="27.75" customHeight="1" x14ac:dyDescent="0.15">
      <c r="B42" s="1274"/>
      <c r="C42" s="1275"/>
      <c r="D42" s="105"/>
      <c r="E42" s="1278" t="s">
        <v>32</v>
      </c>
      <c r="F42" s="1278"/>
      <c r="G42" s="1278"/>
      <c r="H42" s="1279"/>
      <c r="I42" s="106" t="s">
        <v>513</v>
      </c>
      <c r="J42" s="107" t="s">
        <v>513</v>
      </c>
      <c r="K42" s="107" t="s">
        <v>513</v>
      </c>
      <c r="L42" s="107" t="s">
        <v>513</v>
      </c>
      <c r="M42" s="108" t="s">
        <v>513</v>
      </c>
    </row>
    <row r="43" spans="2:13" ht="27.75" customHeight="1" x14ac:dyDescent="0.15">
      <c r="B43" s="1274"/>
      <c r="C43" s="1275"/>
      <c r="D43" s="105"/>
      <c r="E43" s="1278" t="s">
        <v>33</v>
      </c>
      <c r="F43" s="1278"/>
      <c r="G43" s="1278"/>
      <c r="H43" s="1279"/>
      <c r="I43" s="106">
        <v>1346</v>
      </c>
      <c r="J43" s="107">
        <v>1290</v>
      </c>
      <c r="K43" s="107">
        <v>1236</v>
      </c>
      <c r="L43" s="107">
        <v>1180</v>
      </c>
      <c r="M43" s="108">
        <v>1121</v>
      </c>
    </row>
    <row r="44" spans="2:13" ht="27.75" customHeight="1" x14ac:dyDescent="0.15">
      <c r="B44" s="1274"/>
      <c r="C44" s="1275"/>
      <c r="D44" s="105"/>
      <c r="E44" s="1278" t="s">
        <v>34</v>
      </c>
      <c r="F44" s="1278"/>
      <c r="G44" s="1278"/>
      <c r="H44" s="1279"/>
      <c r="I44" s="106">
        <v>99</v>
      </c>
      <c r="J44" s="107">
        <v>92</v>
      </c>
      <c r="K44" s="107">
        <v>79</v>
      </c>
      <c r="L44" s="107">
        <v>68</v>
      </c>
      <c r="M44" s="108">
        <v>57</v>
      </c>
    </row>
    <row r="45" spans="2:13" ht="27.75" customHeight="1" x14ac:dyDescent="0.15">
      <c r="B45" s="1274"/>
      <c r="C45" s="1275"/>
      <c r="D45" s="105"/>
      <c r="E45" s="1278" t="s">
        <v>35</v>
      </c>
      <c r="F45" s="1278"/>
      <c r="G45" s="1278"/>
      <c r="H45" s="1279"/>
      <c r="I45" s="106">
        <v>668</v>
      </c>
      <c r="J45" s="107">
        <v>622</v>
      </c>
      <c r="K45" s="107">
        <v>620</v>
      </c>
      <c r="L45" s="107">
        <v>619</v>
      </c>
      <c r="M45" s="108">
        <v>576</v>
      </c>
    </row>
    <row r="46" spans="2:13" ht="27.75" customHeight="1" x14ac:dyDescent="0.15">
      <c r="B46" s="1274"/>
      <c r="C46" s="1275"/>
      <c r="D46" s="109"/>
      <c r="E46" s="1278" t="s">
        <v>36</v>
      </c>
      <c r="F46" s="1278"/>
      <c r="G46" s="1278"/>
      <c r="H46" s="1279"/>
      <c r="I46" s="106" t="s">
        <v>513</v>
      </c>
      <c r="J46" s="107" t="s">
        <v>513</v>
      </c>
      <c r="K46" s="107">
        <v>2</v>
      </c>
      <c r="L46" s="107" t="s">
        <v>513</v>
      </c>
      <c r="M46" s="108" t="s">
        <v>513</v>
      </c>
    </row>
    <row r="47" spans="2:13" ht="27.75" customHeight="1" x14ac:dyDescent="0.15">
      <c r="B47" s="1274"/>
      <c r="C47" s="1275"/>
      <c r="D47" s="110"/>
      <c r="E47" s="1288" t="s">
        <v>37</v>
      </c>
      <c r="F47" s="1289"/>
      <c r="G47" s="1289"/>
      <c r="H47" s="1290"/>
      <c r="I47" s="106" t="s">
        <v>513</v>
      </c>
      <c r="J47" s="107" t="s">
        <v>513</v>
      </c>
      <c r="K47" s="107" t="s">
        <v>513</v>
      </c>
      <c r="L47" s="107" t="s">
        <v>513</v>
      </c>
      <c r="M47" s="108" t="s">
        <v>513</v>
      </c>
    </row>
    <row r="48" spans="2:13" ht="27.75" customHeight="1" x14ac:dyDescent="0.15">
      <c r="B48" s="1274"/>
      <c r="C48" s="1275"/>
      <c r="D48" s="105"/>
      <c r="E48" s="1278" t="s">
        <v>38</v>
      </c>
      <c r="F48" s="1278"/>
      <c r="G48" s="1278"/>
      <c r="H48" s="1279"/>
      <c r="I48" s="106" t="s">
        <v>513</v>
      </c>
      <c r="J48" s="107" t="s">
        <v>513</v>
      </c>
      <c r="K48" s="107" t="s">
        <v>513</v>
      </c>
      <c r="L48" s="107" t="s">
        <v>513</v>
      </c>
      <c r="M48" s="108" t="s">
        <v>513</v>
      </c>
    </row>
    <row r="49" spans="2:13" ht="27.75" customHeight="1" x14ac:dyDescent="0.15">
      <c r="B49" s="1276"/>
      <c r="C49" s="1277"/>
      <c r="D49" s="105"/>
      <c r="E49" s="1278" t="s">
        <v>39</v>
      </c>
      <c r="F49" s="1278"/>
      <c r="G49" s="1278"/>
      <c r="H49" s="1279"/>
      <c r="I49" s="106" t="s">
        <v>513</v>
      </c>
      <c r="J49" s="107" t="s">
        <v>513</v>
      </c>
      <c r="K49" s="107" t="s">
        <v>513</v>
      </c>
      <c r="L49" s="107" t="s">
        <v>513</v>
      </c>
      <c r="M49" s="108" t="s">
        <v>513</v>
      </c>
    </row>
    <row r="50" spans="2:13" ht="27.75" customHeight="1" x14ac:dyDescent="0.15">
      <c r="B50" s="1272" t="s">
        <v>40</v>
      </c>
      <c r="C50" s="1273"/>
      <c r="D50" s="111"/>
      <c r="E50" s="1278" t="s">
        <v>41</v>
      </c>
      <c r="F50" s="1278"/>
      <c r="G50" s="1278"/>
      <c r="H50" s="1279"/>
      <c r="I50" s="106">
        <v>4412</v>
      </c>
      <c r="J50" s="107">
        <v>4530</v>
      </c>
      <c r="K50" s="107">
        <v>4646</v>
      </c>
      <c r="L50" s="107">
        <v>4497</v>
      </c>
      <c r="M50" s="108">
        <v>4431</v>
      </c>
    </row>
    <row r="51" spans="2:13" ht="27.75" customHeight="1" x14ac:dyDescent="0.15">
      <c r="B51" s="1274"/>
      <c r="C51" s="1275"/>
      <c r="D51" s="105"/>
      <c r="E51" s="1278" t="s">
        <v>42</v>
      </c>
      <c r="F51" s="1278"/>
      <c r="G51" s="1278"/>
      <c r="H51" s="1279"/>
      <c r="I51" s="106" t="s">
        <v>513</v>
      </c>
      <c r="J51" s="107" t="s">
        <v>513</v>
      </c>
      <c r="K51" s="107" t="s">
        <v>513</v>
      </c>
      <c r="L51" s="107" t="s">
        <v>513</v>
      </c>
      <c r="M51" s="108" t="s">
        <v>513</v>
      </c>
    </row>
    <row r="52" spans="2:13" ht="27.75" customHeight="1" x14ac:dyDescent="0.15">
      <c r="B52" s="1276"/>
      <c r="C52" s="1277"/>
      <c r="D52" s="105"/>
      <c r="E52" s="1278" t="s">
        <v>43</v>
      </c>
      <c r="F52" s="1278"/>
      <c r="G52" s="1278"/>
      <c r="H52" s="1279"/>
      <c r="I52" s="106">
        <v>1961</v>
      </c>
      <c r="J52" s="107">
        <v>1934</v>
      </c>
      <c r="K52" s="107">
        <v>1882</v>
      </c>
      <c r="L52" s="107">
        <v>1954</v>
      </c>
      <c r="M52" s="108">
        <v>2004</v>
      </c>
    </row>
    <row r="53" spans="2:13" ht="27.75" customHeight="1" thickBot="1" x14ac:dyDescent="0.2">
      <c r="B53" s="1280" t="s">
        <v>44</v>
      </c>
      <c r="C53" s="1281"/>
      <c r="D53" s="112"/>
      <c r="E53" s="1282" t="s">
        <v>45</v>
      </c>
      <c r="F53" s="1282"/>
      <c r="G53" s="1282"/>
      <c r="H53" s="1283"/>
      <c r="I53" s="113">
        <v>-2845</v>
      </c>
      <c r="J53" s="114">
        <v>-3073</v>
      </c>
      <c r="K53" s="114">
        <v>-3263</v>
      </c>
      <c r="L53" s="114">
        <v>-3008</v>
      </c>
      <c r="M53" s="115">
        <v>-2953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OjXtal3tny2NNa3+1VTFb3ggsd+Ktg7n5AtwSsEYTI4o3lQfRt3mUwuJdsYxJkDFFWVnXB8TOe57ffLOFanOw==" saltValue="jy28fr5y6g9RHVMyESAj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2159</v>
      </c>
      <c r="G55" s="127">
        <v>1861</v>
      </c>
      <c r="H55" s="128">
        <v>1694</v>
      </c>
    </row>
    <row r="56" spans="2:8" ht="52.5" customHeight="1" x14ac:dyDescent="0.15">
      <c r="B56" s="129"/>
      <c r="C56" s="1301" t="s">
        <v>49</v>
      </c>
      <c r="D56" s="1301"/>
      <c r="E56" s="1302"/>
      <c r="F56" s="130">
        <v>144</v>
      </c>
      <c r="G56" s="130">
        <v>144</v>
      </c>
      <c r="H56" s="131">
        <v>144</v>
      </c>
    </row>
    <row r="57" spans="2:8" ht="53.25" customHeight="1" x14ac:dyDescent="0.15">
      <c r="B57" s="129"/>
      <c r="C57" s="1303" t="s">
        <v>50</v>
      </c>
      <c r="D57" s="1303"/>
      <c r="E57" s="1304"/>
      <c r="F57" s="132">
        <v>2095</v>
      </c>
      <c r="G57" s="132">
        <v>2247</v>
      </c>
      <c r="H57" s="133">
        <v>2306</v>
      </c>
    </row>
    <row r="58" spans="2:8" ht="45.75" customHeight="1" x14ac:dyDescent="0.15">
      <c r="B58" s="134"/>
      <c r="C58" s="1291" t="s">
        <v>587</v>
      </c>
      <c r="D58" s="1292"/>
      <c r="E58" s="1293"/>
      <c r="F58" s="135">
        <v>1685</v>
      </c>
      <c r="G58" s="135">
        <v>1685</v>
      </c>
      <c r="H58" s="136">
        <v>1648</v>
      </c>
    </row>
    <row r="59" spans="2:8" ht="45.75" customHeight="1" x14ac:dyDescent="0.15">
      <c r="B59" s="134"/>
      <c r="C59" s="1291" t="s">
        <v>588</v>
      </c>
      <c r="D59" s="1292"/>
      <c r="E59" s="1293"/>
      <c r="F59" s="135">
        <v>0</v>
      </c>
      <c r="G59" s="135">
        <v>150</v>
      </c>
      <c r="H59" s="136">
        <v>250</v>
      </c>
    </row>
    <row r="60" spans="2:8" ht="45.75" customHeight="1" x14ac:dyDescent="0.15">
      <c r="B60" s="134"/>
      <c r="C60" s="1291" t="s">
        <v>589</v>
      </c>
      <c r="D60" s="1292"/>
      <c r="E60" s="1293"/>
      <c r="F60" s="135">
        <v>197</v>
      </c>
      <c r="G60" s="135">
        <v>197</v>
      </c>
      <c r="H60" s="136">
        <v>194</v>
      </c>
    </row>
    <row r="61" spans="2:8" ht="45.75" customHeight="1" x14ac:dyDescent="0.15">
      <c r="B61" s="134"/>
      <c r="C61" s="1291" t="s">
        <v>590</v>
      </c>
      <c r="D61" s="1292"/>
      <c r="E61" s="1293"/>
      <c r="F61" s="135">
        <v>120</v>
      </c>
      <c r="G61" s="135">
        <v>120</v>
      </c>
      <c r="H61" s="136">
        <v>120</v>
      </c>
    </row>
    <row r="62" spans="2:8" ht="45.75" customHeight="1" thickBot="1" x14ac:dyDescent="0.2">
      <c r="B62" s="137"/>
      <c r="C62" s="1294" t="s">
        <v>591</v>
      </c>
      <c r="D62" s="1295"/>
      <c r="E62" s="1296"/>
      <c r="F62" s="138">
        <v>90</v>
      </c>
      <c r="G62" s="138">
        <v>90</v>
      </c>
      <c r="H62" s="139">
        <v>90</v>
      </c>
    </row>
    <row r="63" spans="2:8" ht="52.5" customHeight="1" thickBot="1" x14ac:dyDescent="0.2">
      <c r="B63" s="140"/>
      <c r="C63" s="1297" t="s">
        <v>51</v>
      </c>
      <c r="D63" s="1297"/>
      <c r="E63" s="1298"/>
      <c r="F63" s="141">
        <v>4398</v>
      </c>
      <c r="G63" s="141">
        <v>4252</v>
      </c>
      <c r="H63" s="142">
        <v>4144</v>
      </c>
    </row>
    <row r="64" spans="2:8" ht="15" customHeight="1" x14ac:dyDescent="0.15"/>
    <row r="65" ht="0" hidden="1" customHeight="1" x14ac:dyDescent="0.15"/>
    <row r="66" ht="0" hidden="1" customHeight="1" x14ac:dyDescent="0.15"/>
  </sheetData>
  <sheetProtection algorithmName="SHA-512" hashValue="H/5XZj4/wzh2dTeWZKnmAXYz1NrTbHJrXuHBjIMlZ7hn8zp/GRh7Lk7D2Fem3q5J819NXpsujIwVCmaYiRiWqw==" saltValue="rb+0NbZIzk/t1rYXinz1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FAE7-895B-44F6-B7FD-2D179B43EEA3}">
  <sheetPr>
    <pageSetUpPr fitToPage="1"/>
  </sheetPr>
  <dimension ref="A1:WZM191"/>
  <sheetViews>
    <sheetView showGridLines="0" tabSelected="1" topLeftCell="T46" zoomScaleNormal="10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598</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555</v>
      </c>
      <c r="BQ50" s="1318"/>
      <c r="BR50" s="1318"/>
      <c r="BS50" s="1318"/>
      <c r="BT50" s="1318"/>
      <c r="BU50" s="1318"/>
      <c r="BV50" s="1318"/>
      <c r="BW50" s="1318"/>
      <c r="BX50" s="1318" t="s">
        <v>556</v>
      </c>
      <c r="BY50" s="1318"/>
      <c r="BZ50" s="1318"/>
      <c r="CA50" s="1318"/>
      <c r="CB50" s="1318"/>
      <c r="CC50" s="1318"/>
      <c r="CD50" s="1318"/>
      <c r="CE50" s="1318"/>
      <c r="CF50" s="1318" t="s">
        <v>557</v>
      </c>
      <c r="CG50" s="1318"/>
      <c r="CH50" s="1318"/>
      <c r="CI50" s="1318"/>
      <c r="CJ50" s="1318"/>
      <c r="CK50" s="1318"/>
      <c r="CL50" s="1318"/>
      <c r="CM50" s="1318"/>
      <c r="CN50" s="1318" t="s">
        <v>558</v>
      </c>
      <c r="CO50" s="1318"/>
      <c r="CP50" s="1318"/>
      <c r="CQ50" s="1318"/>
      <c r="CR50" s="1318"/>
      <c r="CS50" s="1318"/>
      <c r="CT50" s="1318"/>
      <c r="CU50" s="1318"/>
      <c r="CV50" s="1318" t="s">
        <v>559</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599</v>
      </c>
      <c r="AO51" s="1322"/>
      <c r="AP51" s="1322"/>
      <c r="AQ51" s="1322"/>
      <c r="AR51" s="1322"/>
      <c r="AS51" s="1322"/>
      <c r="AT51" s="1322"/>
      <c r="AU51" s="1322"/>
      <c r="AV51" s="1322"/>
      <c r="AW51" s="1322"/>
      <c r="AX51" s="1322"/>
      <c r="AY51" s="1322"/>
      <c r="AZ51" s="1322"/>
      <c r="BA51" s="1322"/>
      <c r="BB51" s="1322" t="s">
        <v>600</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19"/>
      <c r="CG51" s="1320"/>
      <c r="CH51" s="1320"/>
      <c r="CI51" s="1320"/>
      <c r="CJ51" s="1320"/>
      <c r="CK51" s="1320"/>
      <c r="CL51" s="1320"/>
      <c r="CM51" s="1320"/>
      <c r="CN51" s="1319"/>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601</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19"/>
      <c r="CG53" s="1320"/>
      <c r="CH53" s="1320"/>
      <c r="CI53" s="1320"/>
      <c r="CJ53" s="1320"/>
      <c r="CK53" s="1320"/>
      <c r="CL53" s="1320"/>
      <c r="CM53" s="1320"/>
      <c r="CN53" s="1319"/>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602</v>
      </c>
      <c r="AO55" s="1318"/>
      <c r="AP55" s="1318"/>
      <c r="AQ55" s="1318"/>
      <c r="AR55" s="1318"/>
      <c r="AS55" s="1318"/>
      <c r="AT55" s="1318"/>
      <c r="AU55" s="1318"/>
      <c r="AV55" s="1318"/>
      <c r="AW55" s="1318"/>
      <c r="AX55" s="1318"/>
      <c r="AY55" s="1318"/>
      <c r="AZ55" s="1318"/>
      <c r="BA55" s="1318"/>
      <c r="BB55" s="1322" t="s">
        <v>600</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19"/>
      <c r="CG55" s="1320"/>
      <c r="CH55" s="1320"/>
      <c r="CI55" s="1320"/>
      <c r="CJ55" s="1320"/>
      <c r="CK55" s="1320"/>
      <c r="CL55" s="1320"/>
      <c r="CM55" s="1320"/>
      <c r="CN55" s="1319"/>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601</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19"/>
      <c r="CG57" s="1320"/>
      <c r="CH57" s="1320"/>
      <c r="CI57" s="1320"/>
      <c r="CJ57" s="1320"/>
      <c r="CK57" s="1320"/>
      <c r="CL57" s="1320"/>
      <c r="CM57" s="1320"/>
      <c r="CN57" s="1319"/>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603</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6" t="s">
        <v>605</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598</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555</v>
      </c>
      <c r="BQ72" s="1318"/>
      <c r="BR72" s="1318"/>
      <c r="BS72" s="1318"/>
      <c r="BT72" s="1318"/>
      <c r="BU72" s="1318"/>
      <c r="BV72" s="1318"/>
      <c r="BW72" s="1318"/>
      <c r="BX72" s="1318" t="s">
        <v>556</v>
      </c>
      <c r="BY72" s="1318"/>
      <c r="BZ72" s="1318"/>
      <c r="CA72" s="1318"/>
      <c r="CB72" s="1318"/>
      <c r="CC72" s="1318"/>
      <c r="CD72" s="1318"/>
      <c r="CE72" s="1318"/>
      <c r="CF72" s="1318" t="s">
        <v>557</v>
      </c>
      <c r="CG72" s="1318"/>
      <c r="CH72" s="1318"/>
      <c r="CI72" s="1318"/>
      <c r="CJ72" s="1318"/>
      <c r="CK72" s="1318"/>
      <c r="CL72" s="1318"/>
      <c r="CM72" s="1318"/>
      <c r="CN72" s="1318" t="s">
        <v>558</v>
      </c>
      <c r="CO72" s="1318"/>
      <c r="CP72" s="1318"/>
      <c r="CQ72" s="1318"/>
      <c r="CR72" s="1318"/>
      <c r="CS72" s="1318"/>
      <c r="CT72" s="1318"/>
      <c r="CU72" s="1318"/>
      <c r="CV72" s="1318" t="s">
        <v>559</v>
      </c>
      <c r="CW72" s="1318"/>
      <c r="CX72" s="1318"/>
      <c r="CY72" s="1318"/>
      <c r="CZ72" s="1318"/>
      <c r="DA72" s="1318"/>
      <c r="DB72" s="1318"/>
      <c r="DC72" s="1318"/>
    </row>
    <row r="73" spans="2:107" x14ac:dyDescent="0.15">
      <c r="B73" s="394"/>
      <c r="G73" s="1325"/>
      <c r="H73" s="1325"/>
      <c r="I73" s="1325"/>
      <c r="J73" s="1325"/>
      <c r="K73" s="1335"/>
      <c r="L73" s="1335"/>
      <c r="M73" s="1335"/>
      <c r="N73" s="1335"/>
      <c r="AM73" s="403"/>
      <c r="AN73" s="1322" t="s">
        <v>599</v>
      </c>
      <c r="AO73" s="1322"/>
      <c r="AP73" s="1322"/>
      <c r="AQ73" s="1322"/>
      <c r="AR73" s="1322"/>
      <c r="AS73" s="1322"/>
      <c r="AT73" s="1322"/>
      <c r="AU73" s="1322"/>
      <c r="AV73" s="1322"/>
      <c r="AW73" s="1322"/>
      <c r="AX73" s="1322"/>
      <c r="AY73" s="1322"/>
      <c r="AZ73" s="1322"/>
      <c r="BA73" s="1322"/>
      <c r="BB73" s="1322" t="s">
        <v>600</v>
      </c>
      <c r="BC73" s="1322"/>
      <c r="BD73" s="1322"/>
      <c r="BE73" s="1322"/>
      <c r="BF73" s="1322"/>
      <c r="BG73" s="1322"/>
      <c r="BH73" s="1322"/>
      <c r="BI73" s="1322"/>
      <c r="BJ73" s="1322"/>
      <c r="BK73" s="1322"/>
      <c r="BL73" s="1322"/>
      <c r="BM73" s="1322"/>
      <c r="BN73" s="1322"/>
      <c r="BO73" s="1322"/>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x14ac:dyDescent="0.15">
      <c r="B74" s="394"/>
      <c r="G74" s="1325"/>
      <c r="H74" s="1325"/>
      <c r="I74" s="1325"/>
      <c r="J74" s="1325"/>
      <c r="K74" s="1335"/>
      <c r="L74" s="1335"/>
      <c r="M74" s="1335"/>
      <c r="N74" s="1335"/>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604</v>
      </c>
      <c r="BC75" s="1322"/>
      <c r="BD75" s="1322"/>
      <c r="BE75" s="1322"/>
      <c r="BF75" s="1322"/>
      <c r="BG75" s="1322"/>
      <c r="BH75" s="1322"/>
      <c r="BI75" s="1322"/>
      <c r="BJ75" s="1322"/>
      <c r="BK75" s="1322"/>
      <c r="BL75" s="1322"/>
      <c r="BM75" s="1322"/>
      <c r="BN75" s="1322"/>
      <c r="BO75" s="1322"/>
      <c r="BP75" s="1320">
        <v>3.5</v>
      </c>
      <c r="BQ75" s="1320"/>
      <c r="BR75" s="1320"/>
      <c r="BS75" s="1320"/>
      <c r="BT75" s="1320"/>
      <c r="BU75" s="1320"/>
      <c r="BV75" s="1320"/>
      <c r="BW75" s="1320"/>
      <c r="BX75" s="1320">
        <v>4.2</v>
      </c>
      <c r="BY75" s="1320"/>
      <c r="BZ75" s="1320"/>
      <c r="CA75" s="1320"/>
      <c r="CB75" s="1320"/>
      <c r="CC75" s="1320"/>
      <c r="CD75" s="1320"/>
      <c r="CE75" s="1320"/>
      <c r="CF75" s="1320">
        <v>5</v>
      </c>
      <c r="CG75" s="1320"/>
      <c r="CH75" s="1320"/>
      <c r="CI75" s="1320"/>
      <c r="CJ75" s="1320"/>
      <c r="CK75" s="1320"/>
      <c r="CL75" s="1320"/>
      <c r="CM75" s="1320"/>
      <c r="CN75" s="1320">
        <v>5.4</v>
      </c>
      <c r="CO75" s="1320"/>
      <c r="CP75" s="1320"/>
      <c r="CQ75" s="1320"/>
      <c r="CR75" s="1320"/>
      <c r="CS75" s="1320"/>
      <c r="CT75" s="1320"/>
      <c r="CU75" s="1320"/>
      <c r="CV75" s="1320">
        <v>5.5</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35"/>
      <c r="L77" s="1335"/>
      <c r="M77" s="1335"/>
      <c r="N77" s="1335"/>
      <c r="AN77" s="1318" t="s">
        <v>602</v>
      </c>
      <c r="AO77" s="1318"/>
      <c r="AP77" s="1318"/>
      <c r="AQ77" s="1318"/>
      <c r="AR77" s="1318"/>
      <c r="AS77" s="1318"/>
      <c r="AT77" s="1318"/>
      <c r="AU77" s="1318"/>
      <c r="AV77" s="1318"/>
      <c r="AW77" s="1318"/>
      <c r="AX77" s="1318"/>
      <c r="AY77" s="1318"/>
      <c r="AZ77" s="1318"/>
      <c r="BA77" s="1318"/>
      <c r="BB77" s="1322" t="s">
        <v>600</v>
      </c>
      <c r="BC77" s="1322"/>
      <c r="BD77" s="1322"/>
      <c r="BE77" s="1322"/>
      <c r="BF77" s="1322"/>
      <c r="BG77" s="1322"/>
      <c r="BH77" s="1322"/>
      <c r="BI77" s="1322"/>
      <c r="BJ77" s="1322"/>
      <c r="BK77" s="1322"/>
      <c r="BL77" s="1322"/>
      <c r="BM77" s="1322"/>
      <c r="BN77" s="1322"/>
      <c r="BO77" s="1322"/>
      <c r="BP77" s="1320">
        <v>0</v>
      </c>
      <c r="BQ77" s="1320"/>
      <c r="BR77" s="1320"/>
      <c r="BS77" s="1320"/>
      <c r="BT77" s="1320"/>
      <c r="BU77" s="1320"/>
      <c r="BV77" s="1320"/>
      <c r="BW77" s="1320"/>
      <c r="BX77" s="1320">
        <v>0</v>
      </c>
      <c r="BY77" s="1320"/>
      <c r="BZ77" s="1320"/>
      <c r="CA77" s="1320"/>
      <c r="CB77" s="1320"/>
      <c r="CC77" s="1320"/>
      <c r="CD77" s="1320"/>
      <c r="CE77" s="1320"/>
      <c r="CF77" s="1320">
        <v>0</v>
      </c>
      <c r="CG77" s="1320"/>
      <c r="CH77" s="1320"/>
      <c r="CI77" s="1320"/>
      <c r="CJ77" s="1320"/>
      <c r="CK77" s="1320"/>
      <c r="CL77" s="1320"/>
      <c r="CM77" s="1320"/>
      <c r="CN77" s="1320">
        <v>0</v>
      </c>
      <c r="CO77" s="1320"/>
      <c r="CP77" s="1320"/>
      <c r="CQ77" s="1320"/>
      <c r="CR77" s="1320"/>
      <c r="CS77" s="1320"/>
      <c r="CT77" s="1320"/>
      <c r="CU77" s="1320"/>
      <c r="CV77" s="1320">
        <v>0</v>
      </c>
      <c r="CW77" s="1320"/>
      <c r="CX77" s="1320"/>
      <c r="CY77" s="1320"/>
      <c r="CZ77" s="1320"/>
      <c r="DA77" s="1320"/>
      <c r="DB77" s="1320"/>
      <c r="DC77" s="1320"/>
    </row>
    <row r="78" spans="2:107" x14ac:dyDescent="0.15">
      <c r="B78" s="394"/>
      <c r="G78" s="1314"/>
      <c r="H78" s="1314"/>
      <c r="I78" s="1314"/>
      <c r="J78" s="1314"/>
      <c r="K78" s="1335"/>
      <c r="L78" s="1335"/>
      <c r="M78" s="1335"/>
      <c r="N78" s="1335"/>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36"/>
      <c r="L79" s="1336"/>
      <c r="M79" s="1336"/>
      <c r="N79" s="1336"/>
      <c r="AN79" s="1318"/>
      <c r="AO79" s="1318"/>
      <c r="AP79" s="1318"/>
      <c r="AQ79" s="1318"/>
      <c r="AR79" s="1318"/>
      <c r="AS79" s="1318"/>
      <c r="AT79" s="1318"/>
      <c r="AU79" s="1318"/>
      <c r="AV79" s="1318"/>
      <c r="AW79" s="1318"/>
      <c r="AX79" s="1318"/>
      <c r="AY79" s="1318"/>
      <c r="AZ79" s="1318"/>
      <c r="BA79" s="1318"/>
      <c r="BB79" s="1322" t="s">
        <v>604</v>
      </c>
      <c r="BC79" s="1322"/>
      <c r="BD79" s="1322"/>
      <c r="BE79" s="1322"/>
      <c r="BF79" s="1322"/>
      <c r="BG79" s="1322"/>
      <c r="BH79" s="1322"/>
      <c r="BI79" s="1322"/>
      <c r="BJ79" s="1322"/>
      <c r="BK79" s="1322"/>
      <c r="BL79" s="1322"/>
      <c r="BM79" s="1322"/>
      <c r="BN79" s="1322"/>
      <c r="BO79" s="1322"/>
      <c r="BP79" s="1320">
        <v>6.9</v>
      </c>
      <c r="BQ79" s="1320"/>
      <c r="BR79" s="1320"/>
      <c r="BS79" s="1320"/>
      <c r="BT79" s="1320"/>
      <c r="BU79" s="1320"/>
      <c r="BV79" s="1320"/>
      <c r="BW79" s="1320"/>
      <c r="BX79" s="1320">
        <v>7.2</v>
      </c>
      <c r="BY79" s="1320"/>
      <c r="BZ79" s="1320"/>
      <c r="CA79" s="1320"/>
      <c r="CB79" s="1320"/>
      <c r="CC79" s="1320"/>
      <c r="CD79" s="1320"/>
      <c r="CE79" s="1320"/>
      <c r="CF79" s="1320">
        <v>6</v>
      </c>
      <c r="CG79" s="1320"/>
      <c r="CH79" s="1320"/>
      <c r="CI79" s="1320"/>
      <c r="CJ79" s="1320"/>
      <c r="CK79" s="1320"/>
      <c r="CL79" s="1320"/>
      <c r="CM79" s="1320"/>
      <c r="CN79" s="1320">
        <v>5.6</v>
      </c>
      <c r="CO79" s="1320"/>
      <c r="CP79" s="1320"/>
      <c r="CQ79" s="1320"/>
      <c r="CR79" s="1320"/>
      <c r="CS79" s="1320"/>
      <c r="CT79" s="1320"/>
      <c r="CU79" s="1320"/>
      <c r="CV79" s="1320">
        <v>5.3</v>
      </c>
      <c r="CW79" s="1320"/>
      <c r="CX79" s="1320"/>
      <c r="CY79" s="1320"/>
      <c r="CZ79" s="1320"/>
      <c r="DA79" s="1320"/>
      <c r="DB79" s="1320"/>
      <c r="DC79" s="1320"/>
    </row>
    <row r="80" spans="2:107" x14ac:dyDescent="0.15">
      <c r="B80" s="394"/>
      <c r="G80" s="1314"/>
      <c r="H80" s="1314"/>
      <c r="I80" s="1324"/>
      <c r="J80" s="1324"/>
      <c r="K80" s="1336"/>
      <c r="L80" s="1336"/>
      <c r="M80" s="1336"/>
      <c r="N80" s="1336"/>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vd/AxlbK46AXAO43jpHgQLBmr724+Ro37bX+/gtYzfgqKuKWfgBvnsYQ8Ub2ubekrByQP8yhRks7naFPYfzBg==" saltValue="O/D2DDCUARsNuOOs+2+f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BDD76-E8FC-443F-A93B-9394BC738A61}">
  <sheetPr>
    <pageSetUpPr fitToPage="1"/>
  </sheetPr>
  <dimension ref="A1:DR135"/>
  <sheetViews>
    <sheetView showGridLines="0" zoomScale="50" zoomScaleNormal="5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QXOKrlqlgAlZvTcg+DkWtYzc+wpJOMkAq+dkuylf6ua2nTGvEX3IdoIXV4Qf/AmZoUMuPPp/fBu6fo6vy6kSw==" saltValue="/DuPfPy70OqprqytUqSZ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71F95-027C-4DAC-9299-56A90FD0DA73}">
  <sheetPr>
    <pageSetUpPr fitToPage="1"/>
  </sheetPr>
  <dimension ref="A1:DR135"/>
  <sheetViews>
    <sheetView showGridLines="0" topLeftCell="A61" zoomScale="50" zoomScaleNormal="5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JycbApZTXfo0CBdzT7XbK2gUFupua0u7qJflP9J8WVkj71JL3t0nHsLRcWu1hrX7Ntb0Cf3EPxFdn5cOoQbcw==" saltValue="7Hn+RA2EDgRISCWuvvV1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64283</v>
      </c>
      <c r="E3" s="161"/>
      <c r="F3" s="162">
        <v>272886</v>
      </c>
      <c r="G3" s="163"/>
      <c r="H3" s="164"/>
    </row>
    <row r="4" spans="1:8" x14ac:dyDescent="0.15">
      <c r="A4" s="165"/>
      <c r="B4" s="166"/>
      <c r="C4" s="167"/>
      <c r="D4" s="168">
        <v>64283</v>
      </c>
      <c r="E4" s="169"/>
      <c r="F4" s="170">
        <v>125724</v>
      </c>
      <c r="G4" s="171"/>
      <c r="H4" s="172"/>
    </row>
    <row r="5" spans="1:8" x14ac:dyDescent="0.15">
      <c r="A5" s="153" t="s">
        <v>547</v>
      </c>
      <c r="B5" s="158"/>
      <c r="C5" s="159"/>
      <c r="D5" s="160">
        <v>70360</v>
      </c>
      <c r="E5" s="161"/>
      <c r="F5" s="162">
        <v>245039</v>
      </c>
      <c r="G5" s="163"/>
      <c r="H5" s="164"/>
    </row>
    <row r="6" spans="1:8" x14ac:dyDescent="0.15">
      <c r="A6" s="165"/>
      <c r="B6" s="166"/>
      <c r="C6" s="167"/>
      <c r="D6" s="168">
        <v>60263</v>
      </c>
      <c r="E6" s="169"/>
      <c r="F6" s="170">
        <v>108922</v>
      </c>
      <c r="G6" s="171"/>
      <c r="H6" s="172"/>
    </row>
    <row r="7" spans="1:8" x14ac:dyDescent="0.15">
      <c r="A7" s="153" t="s">
        <v>548</v>
      </c>
      <c r="B7" s="158"/>
      <c r="C7" s="159"/>
      <c r="D7" s="160">
        <v>81230</v>
      </c>
      <c r="E7" s="161"/>
      <c r="F7" s="162">
        <v>237994</v>
      </c>
      <c r="G7" s="163"/>
      <c r="H7" s="164"/>
    </row>
    <row r="8" spans="1:8" x14ac:dyDescent="0.15">
      <c r="A8" s="165"/>
      <c r="B8" s="166"/>
      <c r="C8" s="167"/>
      <c r="D8" s="168">
        <v>50401</v>
      </c>
      <c r="E8" s="169"/>
      <c r="F8" s="170">
        <v>110361</v>
      </c>
      <c r="G8" s="171"/>
      <c r="H8" s="172"/>
    </row>
    <row r="9" spans="1:8" x14ac:dyDescent="0.15">
      <c r="A9" s="153" t="s">
        <v>549</v>
      </c>
      <c r="B9" s="158"/>
      <c r="C9" s="159"/>
      <c r="D9" s="160">
        <v>222450</v>
      </c>
      <c r="E9" s="161"/>
      <c r="F9" s="162">
        <v>267911</v>
      </c>
      <c r="G9" s="163"/>
      <c r="H9" s="164"/>
    </row>
    <row r="10" spans="1:8" x14ac:dyDescent="0.15">
      <c r="A10" s="165"/>
      <c r="B10" s="166"/>
      <c r="C10" s="167"/>
      <c r="D10" s="168">
        <v>136596</v>
      </c>
      <c r="E10" s="169"/>
      <c r="F10" s="170">
        <v>106425</v>
      </c>
      <c r="G10" s="171"/>
      <c r="H10" s="172"/>
    </row>
    <row r="11" spans="1:8" x14ac:dyDescent="0.15">
      <c r="A11" s="153" t="s">
        <v>550</v>
      </c>
      <c r="B11" s="158"/>
      <c r="C11" s="159"/>
      <c r="D11" s="160">
        <v>138354</v>
      </c>
      <c r="E11" s="161"/>
      <c r="F11" s="162">
        <v>228215</v>
      </c>
      <c r="G11" s="163"/>
      <c r="H11" s="164"/>
    </row>
    <row r="12" spans="1:8" x14ac:dyDescent="0.15">
      <c r="A12" s="165"/>
      <c r="B12" s="166"/>
      <c r="C12" s="173"/>
      <c r="D12" s="168">
        <v>109190</v>
      </c>
      <c r="E12" s="169"/>
      <c r="F12" s="170">
        <v>117571</v>
      </c>
      <c r="G12" s="171"/>
      <c r="H12" s="172"/>
    </row>
    <row r="13" spans="1:8" x14ac:dyDescent="0.15">
      <c r="A13" s="153"/>
      <c r="B13" s="158"/>
      <c r="C13" s="174"/>
      <c r="D13" s="175">
        <v>115335</v>
      </c>
      <c r="E13" s="176"/>
      <c r="F13" s="177">
        <v>250409</v>
      </c>
      <c r="G13" s="178"/>
      <c r="H13" s="164"/>
    </row>
    <row r="14" spans="1:8" x14ac:dyDescent="0.15">
      <c r="A14" s="165"/>
      <c r="B14" s="166"/>
      <c r="C14" s="167"/>
      <c r="D14" s="168">
        <v>84147</v>
      </c>
      <c r="E14" s="169"/>
      <c r="F14" s="170">
        <v>113801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2.7</v>
      </c>
      <c r="C19" s="179">
        <f>ROUND(VALUE(SUBSTITUTE(実質収支比率等に係る経年分析!G$48,"▲","-")),2)</f>
        <v>5.34</v>
      </c>
      <c r="D19" s="179">
        <f>ROUND(VALUE(SUBSTITUTE(実質収支比率等に係る経年分析!H$48,"▲","-")),2)</f>
        <v>3.81</v>
      </c>
      <c r="E19" s="179">
        <f>ROUND(VALUE(SUBSTITUTE(実質収支比率等に係る経年分析!I$48,"▲","-")),2)</f>
        <v>5.8</v>
      </c>
      <c r="F19" s="179">
        <f>ROUND(VALUE(SUBSTITUTE(実質収支比率等に係る経年分析!J$48,"▲","-")),2)</f>
        <v>6.34</v>
      </c>
    </row>
    <row r="20" spans="1:11" x14ac:dyDescent="0.15">
      <c r="A20" s="179" t="s">
        <v>55</v>
      </c>
      <c r="B20" s="179">
        <f>ROUND(VALUE(SUBSTITUTE(実質収支比率等に係る経年分析!F$47,"▲","-")),2)</f>
        <v>109.49</v>
      </c>
      <c r="C20" s="179">
        <f>ROUND(VALUE(SUBSTITUTE(実質収支比率等に係る経年分析!G$47,"▲","-")),2)</f>
        <v>111.31</v>
      </c>
      <c r="D20" s="179">
        <f>ROUND(VALUE(SUBSTITUTE(実質収支比率等に係る経年分析!H$47,"▲","-")),2)</f>
        <v>120.61</v>
      </c>
      <c r="E20" s="179">
        <f>ROUND(VALUE(SUBSTITUTE(実質収支比率等に係る経年分析!I$47,"▲","-")),2)</f>
        <v>104.63</v>
      </c>
      <c r="F20" s="179">
        <f>ROUND(VALUE(SUBSTITUTE(実質収支比率等に係る経年分析!J$47,"▲","-")),2)</f>
        <v>97.69</v>
      </c>
    </row>
    <row r="21" spans="1:11" x14ac:dyDescent="0.15">
      <c r="A21" s="179" t="s">
        <v>56</v>
      </c>
      <c r="B21" s="179">
        <f>IF(ISNUMBER(VALUE(SUBSTITUTE(実質収支比率等に係る経年分析!F$49,"▲","-"))),ROUND(VALUE(SUBSTITUTE(実質収支比率等に係る経年分析!F$49,"▲","-")),2),NA())</f>
        <v>2.2000000000000002</v>
      </c>
      <c r="C21" s="179">
        <f>IF(ISNUMBER(VALUE(SUBSTITUTE(実質収支比率等に係る経年分析!G$49,"▲","-"))),ROUND(VALUE(SUBSTITUTE(実質収支比率等に係る経年分析!G$49,"▲","-")),2),NA())</f>
        <v>8.89</v>
      </c>
      <c r="D21" s="179">
        <f>IF(ISNUMBER(VALUE(SUBSTITUTE(実質収支比率等に係る経年分析!H$49,"▲","-"))),ROUND(VALUE(SUBSTITUTE(実質収支比率等に係る経年分析!H$49,"▲","-")),2),NA())</f>
        <v>6.96</v>
      </c>
      <c r="E21" s="179">
        <f>IF(ISNUMBER(VALUE(SUBSTITUTE(実質収支比率等に係る経年分析!I$49,"▲","-"))),ROUND(VALUE(SUBSTITUTE(実質収支比率等に係る経年分析!I$49,"▲","-")),2),NA())</f>
        <v>-14.76</v>
      </c>
      <c r="F21" s="179">
        <f>IF(ISNUMBER(VALUE(SUBSTITUTE(実質収支比率等に係る経年分析!J$49,"▲","-"))),ROUND(VALUE(SUBSTITUTE(実質収支比率等に係る経年分析!J$49,"▲","-")),2),NA())</f>
        <v>-9.23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農業用水事業特別会計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0.11</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0.28000000000000003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x14ac:dyDescent="0.15">
      <c r="A32" s="180" t="str">
        <f>IF(連結実質赤字比率に係る赤字・黒字の構成分析!C$38="",NA(),連結実質赤字比率に係る赤字・黒字の構成分析!C$38)</f>
        <v>土地開発事業特別会計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0.19</v>
      </c>
    </row>
    <row r="33" spans="1:16" x14ac:dyDescent="0.15">
      <c r="A33" s="180" t="str">
        <f>IF(連結実質赤字比率に係る赤字・黒字の構成分析!C$37="",NA(),連結実質赤字比率に係る赤字・黒字の構成分析!C$37)</f>
        <v>水をきれいにする事業特別会計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0.14000000000000001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1.1100000000000001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2.2999999999999998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0.46</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1.1200000000000001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0.85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2.67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5.29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3.78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5.74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6.27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159</v>
      </c>
      <c r="E42" s="181"/>
      <c r="F42" s="181"/>
      <c r="G42" s="181">
        <f>'実質公債費比率（分子）の構造'!L$52</f>
        <v>161</v>
      </c>
      <c r="H42" s="181"/>
      <c r="I42" s="181"/>
      <c r="J42" s="181">
        <f>'実質公債費比率（分子）の構造'!M$52</f>
        <v>166</v>
      </c>
      <c r="K42" s="181"/>
      <c r="L42" s="181"/>
      <c r="M42" s="181">
        <f>'実質公債費比率（分子）の構造'!N$52</f>
        <v>164</v>
      </c>
      <c r="N42" s="181"/>
      <c r="O42" s="181"/>
      <c r="P42" s="181">
        <f>'実質公債費比率（分子）の構造'!O$52</f>
        <v>164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13</v>
      </c>
      <c r="C45" s="181"/>
      <c r="D45" s="181"/>
      <c r="E45" s="181">
        <f>'実質公債費比率（分子）の構造'!L$49</f>
        <v>15</v>
      </c>
      <c r="F45" s="181"/>
      <c r="G45" s="181"/>
      <c r="H45" s="181">
        <f>'実質公債費比率（分子）の構造'!M$49</f>
        <v>11</v>
      </c>
      <c r="I45" s="181"/>
      <c r="J45" s="181"/>
      <c r="K45" s="181">
        <f>'実質公債費比率（分子）の構造'!N$49</f>
        <v>12</v>
      </c>
      <c r="L45" s="181"/>
      <c r="M45" s="181"/>
      <c r="N45" s="181">
        <f>'実質公債費比率（分子）の構造'!O$49</f>
        <v>11</v>
      </c>
      <c r="O45" s="181"/>
      <c r="P45" s="181"/>
    </row>
    <row r="46" spans="1:16" x14ac:dyDescent="0.15">
      <c r="A46" s="181" t="s">
        <v>67</v>
      </c>
      <c r="B46" s="181">
        <f>'実質公債費比率（分子）の構造'!K$48</f>
        <v>90</v>
      </c>
      <c r="C46" s="181"/>
      <c r="D46" s="181"/>
      <c r="E46" s="181">
        <f>'実質公債費比率（分子）の構造'!L$48</f>
        <v>88</v>
      </c>
      <c r="F46" s="181"/>
      <c r="G46" s="181"/>
      <c r="H46" s="181">
        <f>'実質公債費比率（分子）の構造'!M$48</f>
        <v>90</v>
      </c>
      <c r="I46" s="181"/>
      <c r="J46" s="181"/>
      <c r="K46" s="181">
        <f>'実質公債費比率（分子）の構造'!N$48</f>
        <v>94</v>
      </c>
      <c r="L46" s="181"/>
      <c r="M46" s="181"/>
      <c r="N46" s="181">
        <f>'実質公債費比率（分子）の構造'!O$48</f>
        <v>93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125</v>
      </c>
      <c r="C49" s="181"/>
      <c r="D49" s="181"/>
      <c r="E49" s="181">
        <f>'実質公債費比率（分子）の構造'!L$45</f>
        <v>141</v>
      </c>
      <c r="F49" s="181"/>
      <c r="G49" s="181"/>
      <c r="H49" s="181">
        <f>'実質公債費比率（分子）の構造'!M$45</f>
        <v>157</v>
      </c>
      <c r="I49" s="181"/>
      <c r="J49" s="181"/>
      <c r="K49" s="181">
        <f>'実質公債費比率（分子）の構造'!N$45</f>
        <v>148</v>
      </c>
      <c r="L49" s="181"/>
      <c r="M49" s="181"/>
      <c r="N49" s="181">
        <f>'実質公債費比率（分子）の構造'!O$45</f>
        <v>144</v>
      </c>
      <c r="O49" s="181"/>
      <c r="P49" s="181"/>
    </row>
    <row r="50" spans="1:16" x14ac:dyDescent="0.15">
      <c r="A50" s="181" t="s">
        <v>71</v>
      </c>
      <c r="B50" s="181" t="e">
        <f>NA()</f>
        <v>#N/A</v>
      </c>
      <c r="C50" s="181">
        <f>IF(ISNUMBER('実質公債費比率（分子）の構造'!K$53),'実質公債費比率（分子）の構造'!K$53,NA())</f>
        <v>69</v>
      </c>
      <c r="D50" s="181" t="e">
        <f>NA()</f>
        <v>#N/A</v>
      </c>
      <c r="E50" s="181" t="e">
        <f>NA()</f>
        <v>#N/A</v>
      </c>
      <c r="F50" s="181">
        <f>IF(ISNUMBER('実質公債費比率（分子）の構造'!L$53),'実質公債費比率（分子）の構造'!L$53,NA())</f>
        <v>83</v>
      </c>
      <c r="G50" s="181" t="e">
        <f>NA()</f>
        <v>#N/A</v>
      </c>
      <c r="H50" s="181" t="e">
        <f>NA()</f>
        <v>#N/A</v>
      </c>
      <c r="I50" s="181">
        <f>IF(ISNUMBER('実質公債費比率（分子）の構造'!M$53),'実質公債費比率（分子）の構造'!M$53,NA())</f>
        <v>92</v>
      </c>
      <c r="J50" s="181" t="e">
        <f>NA()</f>
        <v>#N/A</v>
      </c>
      <c r="K50" s="181" t="e">
        <f>NA()</f>
        <v>#N/A</v>
      </c>
      <c r="L50" s="181">
        <f>IF(ISNUMBER('実質公債費比率（分子）の構造'!N$53),'実質公債費比率（分子）の構造'!N$53,NA())</f>
        <v>90</v>
      </c>
      <c r="M50" s="181" t="e">
        <f>NA()</f>
        <v>#N/A</v>
      </c>
      <c r="N50" s="181" t="e">
        <f>NA()</f>
        <v>#N/A</v>
      </c>
      <c r="O50" s="181">
        <f>IF(ISNUMBER('実質公債費比率（分子）の構造'!O$53),'実質公債費比率（分子）の構造'!O$53,NA())</f>
        <v>84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1961</v>
      </c>
      <c r="E56" s="180"/>
      <c r="F56" s="180"/>
      <c r="G56" s="180">
        <f>'将来負担比率（分子）の構造'!J$52</f>
        <v>1934</v>
      </c>
      <c r="H56" s="180"/>
      <c r="I56" s="180"/>
      <c r="J56" s="180">
        <f>'将来負担比率（分子）の構造'!K$52</f>
        <v>1882</v>
      </c>
      <c r="K56" s="180"/>
      <c r="L56" s="180"/>
      <c r="M56" s="180">
        <f>'将来負担比率（分子）の構造'!L$52</f>
        <v>1954</v>
      </c>
      <c r="N56" s="180"/>
      <c r="O56" s="180"/>
      <c r="P56" s="180">
        <f>'将来負担比率（分子）の構造'!M$52</f>
        <v>2004</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4412</v>
      </c>
      <c r="E58" s="180"/>
      <c r="F58" s="180"/>
      <c r="G58" s="180">
        <f>'将来負担比率（分子）の構造'!J$50</f>
        <v>4530</v>
      </c>
      <c r="H58" s="180"/>
      <c r="I58" s="180"/>
      <c r="J58" s="180">
        <f>'将来負担比率（分子）の構造'!K$50</f>
        <v>4646</v>
      </c>
      <c r="K58" s="180"/>
      <c r="L58" s="180"/>
      <c r="M58" s="180">
        <f>'将来負担比率（分子）の構造'!L$50</f>
        <v>4497</v>
      </c>
      <c r="N58" s="180"/>
      <c r="O58" s="180"/>
      <c r="P58" s="180">
        <f>'将来負担比率（分子）の構造'!M$50</f>
        <v>4431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2</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668</v>
      </c>
      <c r="C62" s="180"/>
      <c r="D62" s="180"/>
      <c r="E62" s="180">
        <f>'将来負担比率（分子）の構造'!J$45</f>
        <v>622</v>
      </c>
      <c r="F62" s="180"/>
      <c r="G62" s="180"/>
      <c r="H62" s="180">
        <f>'将来負担比率（分子）の構造'!K$45</f>
        <v>620</v>
      </c>
      <c r="I62" s="180"/>
      <c r="J62" s="180"/>
      <c r="K62" s="180">
        <f>'将来負担比率（分子）の構造'!L$45</f>
        <v>619</v>
      </c>
      <c r="L62" s="180"/>
      <c r="M62" s="180"/>
      <c r="N62" s="180">
        <f>'将来負担比率（分子）の構造'!M$45</f>
        <v>576</v>
      </c>
      <c r="O62" s="180"/>
      <c r="P62" s="180"/>
    </row>
    <row r="63" spans="1:16" x14ac:dyDescent="0.15">
      <c r="A63" s="180" t="s">
        <v>34</v>
      </c>
      <c r="B63" s="180">
        <f>'将来負担比率（分子）の構造'!I$44</f>
        <v>99</v>
      </c>
      <c r="C63" s="180"/>
      <c r="D63" s="180"/>
      <c r="E63" s="180">
        <f>'将来負担比率（分子）の構造'!J$44</f>
        <v>92</v>
      </c>
      <c r="F63" s="180"/>
      <c r="G63" s="180"/>
      <c r="H63" s="180">
        <f>'将来負担比率（分子）の構造'!K$44</f>
        <v>79</v>
      </c>
      <c r="I63" s="180"/>
      <c r="J63" s="180"/>
      <c r="K63" s="180">
        <f>'将来負担比率（分子）の構造'!L$44</f>
        <v>68</v>
      </c>
      <c r="L63" s="180"/>
      <c r="M63" s="180"/>
      <c r="N63" s="180">
        <f>'将来負担比率（分子）の構造'!M$44</f>
        <v>57</v>
      </c>
      <c r="O63" s="180"/>
      <c r="P63" s="180"/>
    </row>
    <row r="64" spans="1:16" x14ac:dyDescent="0.15">
      <c r="A64" s="180" t="s">
        <v>33</v>
      </c>
      <c r="B64" s="180">
        <f>'将来負担比率（分子）の構造'!I$43</f>
        <v>1346</v>
      </c>
      <c r="C64" s="180"/>
      <c r="D64" s="180"/>
      <c r="E64" s="180">
        <f>'将来負担比率（分子）の構造'!J$43</f>
        <v>1290</v>
      </c>
      <c r="F64" s="180"/>
      <c r="G64" s="180"/>
      <c r="H64" s="180">
        <f>'将来負担比率（分子）の構造'!K$43</f>
        <v>1236</v>
      </c>
      <c r="I64" s="180"/>
      <c r="J64" s="180"/>
      <c r="K64" s="180">
        <f>'将来負担比率（分子）の構造'!L$43</f>
        <v>1180</v>
      </c>
      <c r="L64" s="180"/>
      <c r="M64" s="180"/>
      <c r="N64" s="180">
        <f>'将来負担比率（分子）の構造'!M$43</f>
        <v>1121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1414</v>
      </c>
      <c r="C66" s="180"/>
      <c r="D66" s="180"/>
      <c r="E66" s="180">
        <f>'将来負担比率（分子）の構造'!J$41</f>
        <v>1387</v>
      </c>
      <c r="F66" s="180"/>
      <c r="G66" s="180"/>
      <c r="H66" s="180">
        <f>'将来負担比率（分子）の構造'!K$41</f>
        <v>1329</v>
      </c>
      <c r="I66" s="180"/>
      <c r="J66" s="180"/>
      <c r="K66" s="180">
        <f>'将来負担比率（分子）の構造'!L$41</f>
        <v>1575</v>
      </c>
      <c r="L66" s="180"/>
      <c r="M66" s="180"/>
      <c r="N66" s="180">
        <f>'将来負担比率（分子）の構造'!M$41</f>
        <v>1729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2159</v>
      </c>
      <c r="C72" s="184">
        <f>基金残高に係る経年分析!G55</f>
        <v>1861</v>
      </c>
      <c r="D72" s="184">
        <f>基金残高に係る経年分析!H55</f>
        <v>1694</v>
      </c>
    </row>
    <row r="73" spans="1:16" x14ac:dyDescent="0.15">
      <c r="A73" s="183" t="s">
        <v>78</v>
      </c>
      <c r="B73" s="184">
        <f>基金残高に係る経年分析!F56</f>
        <v>144</v>
      </c>
      <c r="C73" s="184">
        <f>基金残高に係る経年分析!G56</f>
        <v>144</v>
      </c>
      <c r="D73" s="184">
        <f>基金残高に係る経年分析!H56</f>
        <v>144</v>
      </c>
    </row>
    <row r="74" spans="1:16" x14ac:dyDescent="0.15">
      <c r="A74" s="183" t="s">
        <v>79</v>
      </c>
      <c r="B74" s="184">
        <f>基金残高に係る経年分析!F57</f>
        <v>2095</v>
      </c>
      <c r="C74" s="184">
        <f>基金残高に係る経年分析!G57</f>
        <v>2247</v>
      </c>
      <c r="D74" s="184">
        <f>基金残高に係る経年分析!H57</f>
        <v>2306</v>
      </c>
    </row>
  </sheetData>
  <sheetProtection algorithmName="SHA-512" hashValue="5h3yhuDxCMaYY9mug96oQuyxmY32nUM6vXrOj8rnRe6mJdWIFBF0dOJS+lybqMUK+pnMNM1sFa45HmwoSlIdCg==" saltValue="mzoa+DCIaL9KamkDfhEb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X39" sqref="X3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592567</v>
      </c>
      <c r="S5" s="727"/>
      <c r="T5" s="727"/>
      <c r="U5" s="727"/>
      <c r="V5" s="727"/>
      <c r="W5" s="727"/>
      <c r="X5" s="727"/>
      <c r="Y5" s="773"/>
      <c r="Z5" s="791">
        <v>20.3</v>
      </c>
      <c r="AA5" s="791"/>
      <c r="AB5" s="791"/>
      <c r="AC5" s="791"/>
      <c r="AD5" s="792">
        <v>592567</v>
      </c>
      <c r="AE5" s="792"/>
      <c r="AF5" s="792"/>
      <c r="AG5" s="792"/>
      <c r="AH5" s="792"/>
      <c r="AI5" s="792"/>
      <c r="AJ5" s="792"/>
      <c r="AK5" s="792"/>
      <c r="AL5" s="774">
        <v>35</v>
      </c>
      <c r="AM5" s="743"/>
      <c r="AN5" s="743"/>
      <c r="AO5" s="775"/>
      <c r="AP5" s="760" t="s">
        <v>227</v>
      </c>
      <c r="AQ5" s="761"/>
      <c r="AR5" s="761"/>
      <c r="AS5" s="761"/>
      <c r="AT5" s="761"/>
      <c r="AU5" s="761"/>
      <c r="AV5" s="761"/>
      <c r="AW5" s="761"/>
      <c r="AX5" s="761"/>
      <c r="AY5" s="761"/>
      <c r="AZ5" s="761"/>
      <c r="BA5" s="761"/>
      <c r="BB5" s="761"/>
      <c r="BC5" s="761"/>
      <c r="BD5" s="761"/>
      <c r="BE5" s="761"/>
      <c r="BF5" s="762"/>
      <c r="BG5" s="661">
        <v>592567</v>
      </c>
      <c r="BH5" s="664"/>
      <c r="BI5" s="664"/>
      <c r="BJ5" s="664"/>
      <c r="BK5" s="664"/>
      <c r="BL5" s="664"/>
      <c r="BM5" s="664"/>
      <c r="BN5" s="665"/>
      <c r="BO5" s="723">
        <v>100</v>
      </c>
      <c r="BP5" s="723"/>
      <c r="BQ5" s="723"/>
      <c r="BR5" s="723"/>
      <c r="BS5" s="724" t="s">
        <v>228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220</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30837</v>
      </c>
      <c r="S6" s="664"/>
      <c r="T6" s="664"/>
      <c r="U6" s="664"/>
      <c r="V6" s="664"/>
      <c r="W6" s="664"/>
      <c r="X6" s="664"/>
      <c r="Y6" s="665"/>
      <c r="Z6" s="723">
        <v>1.1000000000000001</v>
      </c>
      <c r="AA6" s="723"/>
      <c r="AB6" s="723"/>
      <c r="AC6" s="723"/>
      <c r="AD6" s="724">
        <v>30837</v>
      </c>
      <c r="AE6" s="724"/>
      <c r="AF6" s="724"/>
      <c r="AG6" s="724"/>
      <c r="AH6" s="724"/>
      <c r="AI6" s="724"/>
      <c r="AJ6" s="724"/>
      <c r="AK6" s="724"/>
      <c r="AL6" s="666">
        <v>1.8</v>
      </c>
      <c r="AM6" s="667"/>
      <c r="AN6" s="667"/>
      <c r="AO6" s="725"/>
      <c r="AP6" s="658" t="s">
        <v>233</v>
      </c>
      <c r="AQ6" s="659"/>
      <c r="AR6" s="659"/>
      <c r="AS6" s="659"/>
      <c r="AT6" s="659"/>
      <c r="AU6" s="659"/>
      <c r="AV6" s="659"/>
      <c r="AW6" s="659"/>
      <c r="AX6" s="659"/>
      <c r="AY6" s="659"/>
      <c r="AZ6" s="659"/>
      <c r="BA6" s="659"/>
      <c r="BB6" s="659"/>
      <c r="BC6" s="659"/>
      <c r="BD6" s="659"/>
      <c r="BE6" s="659"/>
      <c r="BF6" s="660"/>
      <c r="BG6" s="661">
        <v>592567</v>
      </c>
      <c r="BH6" s="664"/>
      <c r="BI6" s="664"/>
      <c r="BJ6" s="664"/>
      <c r="BK6" s="664"/>
      <c r="BL6" s="664"/>
      <c r="BM6" s="664"/>
      <c r="BN6" s="665"/>
      <c r="BO6" s="723">
        <v>100</v>
      </c>
      <c r="BP6" s="723"/>
      <c r="BQ6" s="723"/>
      <c r="BR6" s="723"/>
      <c r="BS6" s="724" t="s">
        <v>228</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44616</v>
      </c>
      <c r="CS6" s="664"/>
      <c r="CT6" s="664"/>
      <c r="CU6" s="664"/>
      <c r="CV6" s="664"/>
      <c r="CW6" s="664"/>
      <c r="CX6" s="664"/>
      <c r="CY6" s="665"/>
      <c r="CZ6" s="774">
        <v>1.6</v>
      </c>
      <c r="DA6" s="743"/>
      <c r="DB6" s="743"/>
      <c r="DC6" s="777"/>
      <c r="DD6" s="669" t="s">
        <v>128</v>
      </c>
      <c r="DE6" s="664"/>
      <c r="DF6" s="664"/>
      <c r="DG6" s="664"/>
      <c r="DH6" s="664"/>
      <c r="DI6" s="664"/>
      <c r="DJ6" s="664"/>
      <c r="DK6" s="664"/>
      <c r="DL6" s="664"/>
      <c r="DM6" s="664"/>
      <c r="DN6" s="664"/>
      <c r="DO6" s="664"/>
      <c r="DP6" s="665"/>
      <c r="DQ6" s="669">
        <v>44616</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510</v>
      </c>
      <c r="S7" s="664"/>
      <c r="T7" s="664"/>
      <c r="U7" s="664"/>
      <c r="V7" s="664"/>
      <c r="W7" s="664"/>
      <c r="X7" s="664"/>
      <c r="Y7" s="665"/>
      <c r="Z7" s="723">
        <v>0</v>
      </c>
      <c r="AA7" s="723"/>
      <c r="AB7" s="723"/>
      <c r="AC7" s="723"/>
      <c r="AD7" s="724">
        <v>510</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151542</v>
      </c>
      <c r="BH7" s="664"/>
      <c r="BI7" s="664"/>
      <c r="BJ7" s="664"/>
      <c r="BK7" s="664"/>
      <c r="BL7" s="664"/>
      <c r="BM7" s="664"/>
      <c r="BN7" s="665"/>
      <c r="BO7" s="723">
        <v>25.6</v>
      </c>
      <c r="BP7" s="723"/>
      <c r="BQ7" s="723"/>
      <c r="BR7" s="723"/>
      <c r="BS7" s="724" t="s">
        <v>128</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498376</v>
      </c>
      <c r="CS7" s="664"/>
      <c r="CT7" s="664"/>
      <c r="CU7" s="664"/>
      <c r="CV7" s="664"/>
      <c r="CW7" s="664"/>
      <c r="CX7" s="664"/>
      <c r="CY7" s="665"/>
      <c r="CZ7" s="723">
        <v>18.100000000000001</v>
      </c>
      <c r="DA7" s="723"/>
      <c r="DB7" s="723"/>
      <c r="DC7" s="723"/>
      <c r="DD7" s="669">
        <v>36932</v>
      </c>
      <c r="DE7" s="664"/>
      <c r="DF7" s="664"/>
      <c r="DG7" s="664"/>
      <c r="DH7" s="664"/>
      <c r="DI7" s="664"/>
      <c r="DJ7" s="664"/>
      <c r="DK7" s="664"/>
      <c r="DL7" s="664"/>
      <c r="DM7" s="664"/>
      <c r="DN7" s="664"/>
      <c r="DO7" s="664"/>
      <c r="DP7" s="665"/>
      <c r="DQ7" s="669">
        <v>459182</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1106</v>
      </c>
      <c r="S8" s="664"/>
      <c r="T8" s="664"/>
      <c r="U8" s="664"/>
      <c r="V8" s="664"/>
      <c r="W8" s="664"/>
      <c r="X8" s="664"/>
      <c r="Y8" s="665"/>
      <c r="Z8" s="723">
        <v>0</v>
      </c>
      <c r="AA8" s="723"/>
      <c r="AB8" s="723"/>
      <c r="AC8" s="723"/>
      <c r="AD8" s="724">
        <v>1106</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6399</v>
      </c>
      <c r="BH8" s="664"/>
      <c r="BI8" s="664"/>
      <c r="BJ8" s="664"/>
      <c r="BK8" s="664"/>
      <c r="BL8" s="664"/>
      <c r="BM8" s="664"/>
      <c r="BN8" s="665"/>
      <c r="BO8" s="723">
        <v>1.1000000000000001</v>
      </c>
      <c r="BP8" s="723"/>
      <c r="BQ8" s="723"/>
      <c r="BR8" s="723"/>
      <c r="BS8" s="669" t="s">
        <v>128</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559909</v>
      </c>
      <c r="CS8" s="664"/>
      <c r="CT8" s="664"/>
      <c r="CU8" s="664"/>
      <c r="CV8" s="664"/>
      <c r="CW8" s="664"/>
      <c r="CX8" s="664"/>
      <c r="CY8" s="665"/>
      <c r="CZ8" s="723">
        <v>20.399999999999999</v>
      </c>
      <c r="DA8" s="723"/>
      <c r="DB8" s="723"/>
      <c r="DC8" s="723"/>
      <c r="DD8" s="669">
        <v>1744</v>
      </c>
      <c r="DE8" s="664"/>
      <c r="DF8" s="664"/>
      <c r="DG8" s="664"/>
      <c r="DH8" s="664"/>
      <c r="DI8" s="664"/>
      <c r="DJ8" s="664"/>
      <c r="DK8" s="664"/>
      <c r="DL8" s="664"/>
      <c r="DM8" s="664"/>
      <c r="DN8" s="664"/>
      <c r="DO8" s="664"/>
      <c r="DP8" s="665"/>
      <c r="DQ8" s="669">
        <v>362471</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921</v>
      </c>
      <c r="S9" s="664"/>
      <c r="T9" s="664"/>
      <c r="U9" s="664"/>
      <c r="V9" s="664"/>
      <c r="W9" s="664"/>
      <c r="X9" s="664"/>
      <c r="Y9" s="665"/>
      <c r="Z9" s="723">
        <v>0</v>
      </c>
      <c r="AA9" s="723"/>
      <c r="AB9" s="723"/>
      <c r="AC9" s="723"/>
      <c r="AD9" s="724">
        <v>921</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119058</v>
      </c>
      <c r="BH9" s="664"/>
      <c r="BI9" s="664"/>
      <c r="BJ9" s="664"/>
      <c r="BK9" s="664"/>
      <c r="BL9" s="664"/>
      <c r="BM9" s="664"/>
      <c r="BN9" s="665"/>
      <c r="BO9" s="723">
        <v>20.100000000000001</v>
      </c>
      <c r="BP9" s="723"/>
      <c r="BQ9" s="723"/>
      <c r="BR9" s="723"/>
      <c r="BS9" s="669" t="s">
        <v>128</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204105</v>
      </c>
      <c r="CS9" s="664"/>
      <c r="CT9" s="664"/>
      <c r="CU9" s="664"/>
      <c r="CV9" s="664"/>
      <c r="CW9" s="664"/>
      <c r="CX9" s="664"/>
      <c r="CY9" s="665"/>
      <c r="CZ9" s="723">
        <v>7.4</v>
      </c>
      <c r="DA9" s="723"/>
      <c r="DB9" s="723"/>
      <c r="DC9" s="723"/>
      <c r="DD9" s="669">
        <v>3347</v>
      </c>
      <c r="DE9" s="664"/>
      <c r="DF9" s="664"/>
      <c r="DG9" s="664"/>
      <c r="DH9" s="664"/>
      <c r="DI9" s="664"/>
      <c r="DJ9" s="664"/>
      <c r="DK9" s="664"/>
      <c r="DL9" s="664"/>
      <c r="DM9" s="664"/>
      <c r="DN9" s="664"/>
      <c r="DO9" s="664"/>
      <c r="DP9" s="665"/>
      <c r="DQ9" s="669">
        <v>201417</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6361</v>
      </c>
      <c r="BH10" s="664"/>
      <c r="BI10" s="664"/>
      <c r="BJ10" s="664"/>
      <c r="BK10" s="664"/>
      <c r="BL10" s="664"/>
      <c r="BM10" s="664"/>
      <c r="BN10" s="665"/>
      <c r="BO10" s="723">
        <v>1.1000000000000001</v>
      </c>
      <c r="BP10" s="723"/>
      <c r="BQ10" s="723"/>
      <c r="BR10" s="723"/>
      <c r="BS10" s="669" t="s">
        <v>228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1000</v>
      </c>
      <c r="CS10" s="664"/>
      <c r="CT10" s="664"/>
      <c r="CU10" s="664"/>
      <c r="CV10" s="664"/>
      <c r="CW10" s="664"/>
      <c r="CX10" s="664"/>
      <c r="CY10" s="665"/>
      <c r="CZ10" s="723">
        <v>0</v>
      </c>
      <c r="DA10" s="723"/>
      <c r="DB10" s="723"/>
      <c r="DC10" s="723"/>
      <c r="DD10" s="669" t="s">
        <v>128</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228</v>
      </c>
      <c r="AA11" s="723"/>
      <c r="AB11" s="723"/>
      <c r="AC11" s="723"/>
      <c r="AD11" s="724" t="s">
        <v>228</v>
      </c>
      <c r="AE11" s="724"/>
      <c r="AF11" s="724"/>
      <c r="AG11" s="724"/>
      <c r="AH11" s="724"/>
      <c r="AI11" s="724"/>
      <c r="AJ11" s="724"/>
      <c r="AK11" s="724"/>
      <c r="AL11" s="666" t="s">
        <v>128</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19724</v>
      </c>
      <c r="BH11" s="664"/>
      <c r="BI11" s="664"/>
      <c r="BJ11" s="664"/>
      <c r="BK11" s="664"/>
      <c r="BL11" s="664"/>
      <c r="BM11" s="664"/>
      <c r="BN11" s="665"/>
      <c r="BO11" s="723">
        <v>3.3</v>
      </c>
      <c r="BP11" s="723"/>
      <c r="BQ11" s="723"/>
      <c r="BR11" s="723"/>
      <c r="BS11" s="669" t="s">
        <v>228</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422512</v>
      </c>
      <c r="CS11" s="664"/>
      <c r="CT11" s="664"/>
      <c r="CU11" s="664"/>
      <c r="CV11" s="664"/>
      <c r="CW11" s="664"/>
      <c r="CX11" s="664"/>
      <c r="CY11" s="665"/>
      <c r="CZ11" s="723">
        <v>15.4</v>
      </c>
      <c r="DA11" s="723"/>
      <c r="DB11" s="723"/>
      <c r="DC11" s="723"/>
      <c r="DD11" s="669">
        <v>87435</v>
      </c>
      <c r="DE11" s="664"/>
      <c r="DF11" s="664"/>
      <c r="DG11" s="664"/>
      <c r="DH11" s="664"/>
      <c r="DI11" s="664"/>
      <c r="DJ11" s="664"/>
      <c r="DK11" s="664"/>
      <c r="DL11" s="664"/>
      <c r="DM11" s="664"/>
      <c r="DN11" s="664"/>
      <c r="DO11" s="664"/>
      <c r="DP11" s="665"/>
      <c r="DQ11" s="669">
        <v>207437</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64014</v>
      </c>
      <c r="S12" s="664"/>
      <c r="T12" s="664"/>
      <c r="U12" s="664"/>
      <c r="V12" s="664"/>
      <c r="W12" s="664"/>
      <c r="X12" s="664"/>
      <c r="Y12" s="665"/>
      <c r="Z12" s="723">
        <v>2.2000000000000002</v>
      </c>
      <c r="AA12" s="723"/>
      <c r="AB12" s="723"/>
      <c r="AC12" s="723"/>
      <c r="AD12" s="724">
        <v>64014</v>
      </c>
      <c r="AE12" s="724"/>
      <c r="AF12" s="724"/>
      <c r="AG12" s="724"/>
      <c r="AH12" s="724"/>
      <c r="AI12" s="724"/>
      <c r="AJ12" s="724"/>
      <c r="AK12" s="724"/>
      <c r="AL12" s="666">
        <v>3.8</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410599</v>
      </c>
      <c r="BH12" s="664"/>
      <c r="BI12" s="664"/>
      <c r="BJ12" s="664"/>
      <c r="BK12" s="664"/>
      <c r="BL12" s="664"/>
      <c r="BM12" s="664"/>
      <c r="BN12" s="665"/>
      <c r="BO12" s="723">
        <v>69.3</v>
      </c>
      <c r="BP12" s="723"/>
      <c r="BQ12" s="723"/>
      <c r="BR12" s="723"/>
      <c r="BS12" s="669" t="s">
        <v>128</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157261</v>
      </c>
      <c r="CS12" s="664"/>
      <c r="CT12" s="664"/>
      <c r="CU12" s="664"/>
      <c r="CV12" s="664"/>
      <c r="CW12" s="664"/>
      <c r="CX12" s="664"/>
      <c r="CY12" s="665"/>
      <c r="CZ12" s="723">
        <v>5.7</v>
      </c>
      <c r="DA12" s="723"/>
      <c r="DB12" s="723"/>
      <c r="DC12" s="723"/>
      <c r="DD12" s="669">
        <v>86613</v>
      </c>
      <c r="DE12" s="664"/>
      <c r="DF12" s="664"/>
      <c r="DG12" s="664"/>
      <c r="DH12" s="664"/>
      <c r="DI12" s="664"/>
      <c r="DJ12" s="664"/>
      <c r="DK12" s="664"/>
      <c r="DL12" s="664"/>
      <c r="DM12" s="664"/>
      <c r="DN12" s="664"/>
      <c r="DO12" s="664"/>
      <c r="DP12" s="665"/>
      <c r="DQ12" s="669">
        <v>92524</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28098</v>
      </c>
      <c r="S13" s="664"/>
      <c r="T13" s="664"/>
      <c r="U13" s="664"/>
      <c r="V13" s="664"/>
      <c r="W13" s="664"/>
      <c r="X13" s="664"/>
      <c r="Y13" s="665"/>
      <c r="Z13" s="723">
        <v>1</v>
      </c>
      <c r="AA13" s="723"/>
      <c r="AB13" s="723"/>
      <c r="AC13" s="723"/>
      <c r="AD13" s="724">
        <v>28098</v>
      </c>
      <c r="AE13" s="724"/>
      <c r="AF13" s="724"/>
      <c r="AG13" s="724"/>
      <c r="AH13" s="724"/>
      <c r="AI13" s="724"/>
      <c r="AJ13" s="724"/>
      <c r="AK13" s="724"/>
      <c r="AL13" s="666">
        <v>1.7</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410194</v>
      </c>
      <c r="BH13" s="664"/>
      <c r="BI13" s="664"/>
      <c r="BJ13" s="664"/>
      <c r="BK13" s="664"/>
      <c r="BL13" s="664"/>
      <c r="BM13" s="664"/>
      <c r="BN13" s="665"/>
      <c r="BO13" s="723">
        <v>69.2</v>
      </c>
      <c r="BP13" s="723"/>
      <c r="BQ13" s="723"/>
      <c r="BR13" s="723"/>
      <c r="BS13" s="669" t="s">
        <v>128</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142624</v>
      </c>
      <c r="CS13" s="664"/>
      <c r="CT13" s="664"/>
      <c r="CU13" s="664"/>
      <c r="CV13" s="664"/>
      <c r="CW13" s="664"/>
      <c r="CX13" s="664"/>
      <c r="CY13" s="665"/>
      <c r="CZ13" s="723">
        <v>5.2</v>
      </c>
      <c r="DA13" s="723"/>
      <c r="DB13" s="723"/>
      <c r="DC13" s="723"/>
      <c r="DD13" s="669">
        <v>86451</v>
      </c>
      <c r="DE13" s="664"/>
      <c r="DF13" s="664"/>
      <c r="DG13" s="664"/>
      <c r="DH13" s="664"/>
      <c r="DI13" s="664"/>
      <c r="DJ13" s="664"/>
      <c r="DK13" s="664"/>
      <c r="DL13" s="664"/>
      <c r="DM13" s="664"/>
      <c r="DN13" s="664"/>
      <c r="DO13" s="664"/>
      <c r="DP13" s="665"/>
      <c r="DQ13" s="669">
        <v>98096</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228</v>
      </c>
      <c r="AA14" s="723"/>
      <c r="AB14" s="723"/>
      <c r="AC14" s="723"/>
      <c r="AD14" s="724" t="s">
        <v>128</v>
      </c>
      <c r="AE14" s="724"/>
      <c r="AF14" s="724"/>
      <c r="AG14" s="724"/>
      <c r="AH14" s="724"/>
      <c r="AI14" s="724"/>
      <c r="AJ14" s="724"/>
      <c r="AK14" s="724"/>
      <c r="AL14" s="666" t="s">
        <v>228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16138</v>
      </c>
      <c r="BH14" s="664"/>
      <c r="BI14" s="664"/>
      <c r="BJ14" s="664"/>
      <c r="BK14" s="664"/>
      <c r="BL14" s="664"/>
      <c r="BM14" s="664"/>
      <c r="BN14" s="665"/>
      <c r="BO14" s="723">
        <v>2.7</v>
      </c>
      <c r="BP14" s="723"/>
      <c r="BQ14" s="723"/>
      <c r="BR14" s="723"/>
      <c r="BS14" s="669" t="s">
        <v>128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281770</v>
      </c>
      <c r="CS14" s="664"/>
      <c r="CT14" s="664"/>
      <c r="CU14" s="664"/>
      <c r="CV14" s="664"/>
      <c r="CW14" s="664"/>
      <c r="CX14" s="664"/>
      <c r="CY14" s="665"/>
      <c r="CZ14" s="723">
        <v>10.3</v>
      </c>
      <c r="DA14" s="723"/>
      <c r="DB14" s="723"/>
      <c r="DC14" s="723"/>
      <c r="DD14" s="669">
        <v>179012</v>
      </c>
      <c r="DE14" s="664"/>
      <c r="DF14" s="664"/>
      <c r="DG14" s="664"/>
      <c r="DH14" s="664"/>
      <c r="DI14" s="664"/>
      <c r="DJ14" s="664"/>
      <c r="DK14" s="664"/>
      <c r="DL14" s="664"/>
      <c r="DM14" s="664"/>
      <c r="DN14" s="664"/>
      <c r="DO14" s="664"/>
      <c r="DP14" s="665"/>
      <c r="DQ14" s="669">
        <v>113041</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9750</v>
      </c>
      <c r="S15" s="664"/>
      <c r="T15" s="664"/>
      <c r="U15" s="664"/>
      <c r="V15" s="664"/>
      <c r="W15" s="664"/>
      <c r="X15" s="664"/>
      <c r="Y15" s="665"/>
      <c r="Z15" s="723">
        <v>0.3</v>
      </c>
      <c r="AA15" s="723"/>
      <c r="AB15" s="723"/>
      <c r="AC15" s="723"/>
      <c r="AD15" s="724">
        <v>9750</v>
      </c>
      <c r="AE15" s="724"/>
      <c r="AF15" s="724"/>
      <c r="AG15" s="724"/>
      <c r="AH15" s="724"/>
      <c r="AI15" s="724"/>
      <c r="AJ15" s="724"/>
      <c r="AK15" s="724"/>
      <c r="AL15" s="666">
        <v>0.6</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14288</v>
      </c>
      <c r="BH15" s="664"/>
      <c r="BI15" s="664"/>
      <c r="BJ15" s="664"/>
      <c r="BK15" s="664"/>
      <c r="BL15" s="664"/>
      <c r="BM15" s="664"/>
      <c r="BN15" s="665"/>
      <c r="BO15" s="723">
        <v>2.4</v>
      </c>
      <c r="BP15" s="723"/>
      <c r="BQ15" s="723"/>
      <c r="BR15" s="723"/>
      <c r="BS15" s="669" t="s">
        <v>228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292264</v>
      </c>
      <c r="CS15" s="664"/>
      <c r="CT15" s="664"/>
      <c r="CU15" s="664"/>
      <c r="CV15" s="664"/>
      <c r="CW15" s="664"/>
      <c r="CX15" s="664"/>
      <c r="CY15" s="665"/>
      <c r="CZ15" s="723">
        <v>10.6</v>
      </c>
      <c r="DA15" s="723"/>
      <c r="DB15" s="723"/>
      <c r="DC15" s="723"/>
      <c r="DD15" s="669">
        <v>20691</v>
      </c>
      <c r="DE15" s="664"/>
      <c r="DF15" s="664"/>
      <c r="DG15" s="664"/>
      <c r="DH15" s="664"/>
      <c r="DI15" s="664"/>
      <c r="DJ15" s="664"/>
      <c r="DK15" s="664"/>
      <c r="DL15" s="664"/>
      <c r="DM15" s="664"/>
      <c r="DN15" s="664"/>
      <c r="DO15" s="664"/>
      <c r="DP15" s="665"/>
      <c r="DQ15" s="669">
        <v>269368</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228</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228</v>
      </c>
      <c r="BH16" s="664"/>
      <c r="BI16" s="664"/>
      <c r="BJ16" s="664"/>
      <c r="BK16" s="664"/>
      <c r="BL16" s="664"/>
      <c r="BM16" s="664"/>
      <c r="BN16" s="665"/>
      <c r="BO16" s="723" t="s">
        <v>228</v>
      </c>
      <c r="BP16" s="723"/>
      <c r="BQ16" s="723"/>
      <c r="BR16" s="723"/>
      <c r="BS16" s="669" t="s">
        <v>228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128</v>
      </c>
      <c r="CS16" s="664"/>
      <c r="CT16" s="664"/>
      <c r="CU16" s="664"/>
      <c r="CV16" s="664"/>
      <c r="CW16" s="664"/>
      <c r="CX16" s="664"/>
      <c r="CY16" s="665"/>
      <c r="CZ16" s="723" t="s">
        <v>128</v>
      </c>
      <c r="DA16" s="723"/>
      <c r="DB16" s="723"/>
      <c r="DC16" s="723"/>
      <c r="DD16" s="669" t="s">
        <v>128</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1559</v>
      </c>
      <c r="S17" s="664"/>
      <c r="T17" s="664"/>
      <c r="U17" s="664"/>
      <c r="V17" s="664"/>
      <c r="W17" s="664"/>
      <c r="X17" s="664"/>
      <c r="Y17" s="665"/>
      <c r="Z17" s="723">
        <v>0.1</v>
      </c>
      <c r="AA17" s="723"/>
      <c r="AB17" s="723"/>
      <c r="AC17" s="723"/>
      <c r="AD17" s="724">
        <v>1559</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143744</v>
      </c>
      <c r="CS17" s="664"/>
      <c r="CT17" s="664"/>
      <c r="CU17" s="664"/>
      <c r="CV17" s="664"/>
      <c r="CW17" s="664"/>
      <c r="CX17" s="664"/>
      <c r="CY17" s="665"/>
      <c r="CZ17" s="723">
        <v>5.2</v>
      </c>
      <c r="DA17" s="723"/>
      <c r="DB17" s="723"/>
      <c r="DC17" s="723"/>
      <c r="DD17" s="669" t="s">
        <v>128</v>
      </c>
      <c r="DE17" s="664"/>
      <c r="DF17" s="664"/>
      <c r="DG17" s="664"/>
      <c r="DH17" s="664"/>
      <c r="DI17" s="664"/>
      <c r="DJ17" s="664"/>
      <c r="DK17" s="664"/>
      <c r="DL17" s="664"/>
      <c r="DM17" s="664"/>
      <c r="DN17" s="664"/>
      <c r="DO17" s="664"/>
      <c r="DP17" s="665"/>
      <c r="DQ17" s="669">
        <v>143744</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1052859</v>
      </c>
      <c r="S18" s="664"/>
      <c r="T18" s="664"/>
      <c r="U18" s="664"/>
      <c r="V18" s="664"/>
      <c r="W18" s="664"/>
      <c r="X18" s="664"/>
      <c r="Y18" s="665"/>
      <c r="Z18" s="723">
        <v>36.1</v>
      </c>
      <c r="AA18" s="723"/>
      <c r="AB18" s="723"/>
      <c r="AC18" s="723"/>
      <c r="AD18" s="724">
        <v>951912</v>
      </c>
      <c r="AE18" s="724"/>
      <c r="AF18" s="724"/>
      <c r="AG18" s="724"/>
      <c r="AH18" s="724"/>
      <c r="AI18" s="724"/>
      <c r="AJ18" s="724"/>
      <c r="AK18" s="724"/>
      <c r="AL18" s="666">
        <v>56.2</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228</v>
      </c>
      <c r="BH18" s="664"/>
      <c r="BI18" s="664"/>
      <c r="BJ18" s="664"/>
      <c r="BK18" s="664"/>
      <c r="BL18" s="664"/>
      <c r="BM18" s="664"/>
      <c r="BN18" s="665"/>
      <c r="BO18" s="723" t="s">
        <v>128</v>
      </c>
      <c r="BP18" s="723"/>
      <c r="BQ18" s="723"/>
      <c r="BR18" s="723"/>
      <c r="BS18" s="669" t="s">
        <v>228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228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951912</v>
      </c>
      <c r="S19" s="664"/>
      <c r="T19" s="664"/>
      <c r="U19" s="664"/>
      <c r="V19" s="664"/>
      <c r="W19" s="664"/>
      <c r="X19" s="664"/>
      <c r="Y19" s="665"/>
      <c r="Z19" s="723">
        <v>32.6</v>
      </c>
      <c r="AA19" s="723"/>
      <c r="AB19" s="723"/>
      <c r="AC19" s="723"/>
      <c r="AD19" s="724">
        <v>951912</v>
      </c>
      <c r="AE19" s="724"/>
      <c r="AF19" s="724"/>
      <c r="AG19" s="724"/>
      <c r="AH19" s="724"/>
      <c r="AI19" s="724"/>
      <c r="AJ19" s="724"/>
      <c r="AK19" s="724"/>
      <c r="AL19" s="666">
        <v>56.2</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228</v>
      </c>
      <c r="BP19" s="723"/>
      <c r="BQ19" s="723"/>
      <c r="BR19" s="723"/>
      <c r="BS19" s="669" t="s">
        <v>128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228</v>
      </c>
      <c r="CS19" s="664"/>
      <c r="CT19" s="664"/>
      <c r="CU19" s="664"/>
      <c r="CV19" s="664"/>
      <c r="CW19" s="664"/>
      <c r="CX19" s="664"/>
      <c r="CY19" s="665"/>
      <c r="CZ19" s="723" t="s">
        <v>228</v>
      </c>
      <c r="DA19" s="723"/>
      <c r="DB19" s="723"/>
      <c r="DC19" s="723"/>
      <c r="DD19" s="669" t="s">
        <v>228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100947</v>
      </c>
      <c r="S20" s="664"/>
      <c r="T20" s="664"/>
      <c r="U20" s="664"/>
      <c r="V20" s="664"/>
      <c r="W20" s="664"/>
      <c r="X20" s="664"/>
      <c r="Y20" s="665"/>
      <c r="Z20" s="723">
        <v>3.5</v>
      </c>
      <c r="AA20" s="723"/>
      <c r="AB20" s="723"/>
      <c r="AC20" s="723"/>
      <c r="AD20" s="724" t="s">
        <v>128</v>
      </c>
      <c r="AE20" s="724"/>
      <c r="AF20" s="724"/>
      <c r="AG20" s="724"/>
      <c r="AH20" s="724"/>
      <c r="AI20" s="724"/>
      <c r="AJ20" s="724"/>
      <c r="AK20" s="724"/>
      <c r="AL20" s="666" t="s">
        <v>228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128</v>
      </c>
      <c r="BH20" s="664"/>
      <c r="BI20" s="664"/>
      <c r="BJ20" s="664"/>
      <c r="BK20" s="664"/>
      <c r="BL20" s="664"/>
      <c r="BM20" s="664"/>
      <c r="BN20" s="665"/>
      <c r="BO20" s="723" t="s">
        <v>128</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2748181</v>
      </c>
      <c r="CS20" s="664"/>
      <c r="CT20" s="664"/>
      <c r="CU20" s="664"/>
      <c r="CV20" s="664"/>
      <c r="CW20" s="664"/>
      <c r="CX20" s="664"/>
      <c r="CY20" s="665"/>
      <c r="CZ20" s="723">
        <v>100</v>
      </c>
      <c r="DA20" s="723"/>
      <c r="DB20" s="723"/>
      <c r="DC20" s="723"/>
      <c r="DD20" s="669">
        <v>502225</v>
      </c>
      <c r="DE20" s="664"/>
      <c r="DF20" s="664"/>
      <c r="DG20" s="664"/>
      <c r="DH20" s="664"/>
      <c r="DI20" s="664"/>
      <c r="DJ20" s="664"/>
      <c r="DK20" s="664"/>
      <c r="DL20" s="664"/>
      <c r="DM20" s="664"/>
      <c r="DN20" s="664"/>
      <c r="DO20" s="664"/>
      <c r="DP20" s="665"/>
      <c r="DQ20" s="669">
        <v>1991896</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228</v>
      </c>
      <c r="AA21" s="723"/>
      <c r="AB21" s="723"/>
      <c r="AC21" s="723"/>
      <c r="AD21" s="724" t="s">
        <v>228</v>
      </c>
      <c r="AE21" s="724"/>
      <c r="AF21" s="724"/>
      <c r="AG21" s="724"/>
      <c r="AH21" s="724"/>
      <c r="AI21" s="724"/>
      <c r="AJ21" s="724"/>
      <c r="AK21" s="724"/>
      <c r="AL21" s="666" t="s">
        <v>128</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228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1782221</v>
      </c>
      <c r="S22" s="664"/>
      <c r="T22" s="664"/>
      <c r="U22" s="664"/>
      <c r="V22" s="664"/>
      <c r="W22" s="664"/>
      <c r="X22" s="664"/>
      <c r="Y22" s="665"/>
      <c r="Z22" s="723">
        <v>61.1</v>
      </c>
      <c r="AA22" s="723"/>
      <c r="AB22" s="723"/>
      <c r="AC22" s="723"/>
      <c r="AD22" s="724">
        <v>1681274</v>
      </c>
      <c r="AE22" s="724"/>
      <c r="AF22" s="724"/>
      <c r="AG22" s="724"/>
      <c r="AH22" s="724"/>
      <c r="AI22" s="724"/>
      <c r="AJ22" s="724"/>
      <c r="AK22" s="724"/>
      <c r="AL22" s="666">
        <v>99.2</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502</v>
      </c>
      <c r="S23" s="664"/>
      <c r="T23" s="664"/>
      <c r="U23" s="664"/>
      <c r="V23" s="664"/>
      <c r="W23" s="664"/>
      <c r="X23" s="664"/>
      <c r="Y23" s="665"/>
      <c r="Z23" s="723">
        <v>0</v>
      </c>
      <c r="AA23" s="723"/>
      <c r="AB23" s="723"/>
      <c r="AC23" s="723"/>
      <c r="AD23" s="724">
        <v>502</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228</v>
      </c>
      <c r="BH23" s="664"/>
      <c r="BI23" s="664"/>
      <c r="BJ23" s="664"/>
      <c r="BK23" s="664"/>
      <c r="BL23" s="664"/>
      <c r="BM23" s="664"/>
      <c r="BN23" s="665"/>
      <c r="BO23" s="723" t="s">
        <v>128</v>
      </c>
      <c r="BP23" s="723"/>
      <c r="BQ23" s="723"/>
      <c r="BR23" s="723"/>
      <c r="BS23" s="669" t="s">
        <v>228</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58308</v>
      </c>
      <c r="S24" s="664"/>
      <c r="T24" s="664"/>
      <c r="U24" s="664"/>
      <c r="V24" s="664"/>
      <c r="W24" s="664"/>
      <c r="X24" s="664"/>
      <c r="Y24" s="665"/>
      <c r="Z24" s="723">
        <v>2</v>
      </c>
      <c r="AA24" s="723"/>
      <c r="AB24" s="723"/>
      <c r="AC24" s="723"/>
      <c r="AD24" s="724" t="s">
        <v>228</v>
      </c>
      <c r="AE24" s="724"/>
      <c r="AF24" s="724"/>
      <c r="AG24" s="724"/>
      <c r="AH24" s="724"/>
      <c r="AI24" s="724"/>
      <c r="AJ24" s="724"/>
      <c r="AK24" s="724"/>
      <c r="AL24" s="666" t="s">
        <v>128</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228</v>
      </c>
      <c r="BP24" s="723"/>
      <c r="BQ24" s="723"/>
      <c r="BR24" s="723"/>
      <c r="BS24" s="669" t="s">
        <v>128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893921</v>
      </c>
      <c r="CS24" s="727"/>
      <c r="CT24" s="727"/>
      <c r="CU24" s="727"/>
      <c r="CV24" s="727"/>
      <c r="CW24" s="727"/>
      <c r="CX24" s="727"/>
      <c r="CY24" s="773"/>
      <c r="CZ24" s="774">
        <v>32.5</v>
      </c>
      <c r="DA24" s="743"/>
      <c r="DB24" s="743"/>
      <c r="DC24" s="777"/>
      <c r="DD24" s="772">
        <v>729972</v>
      </c>
      <c r="DE24" s="727"/>
      <c r="DF24" s="727"/>
      <c r="DG24" s="727"/>
      <c r="DH24" s="727"/>
      <c r="DI24" s="727"/>
      <c r="DJ24" s="727"/>
      <c r="DK24" s="773"/>
      <c r="DL24" s="772">
        <v>729872</v>
      </c>
      <c r="DM24" s="727"/>
      <c r="DN24" s="727"/>
      <c r="DO24" s="727"/>
      <c r="DP24" s="727"/>
      <c r="DQ24" s="727"/>
      <c r="DR24" s="727"/>
      <c r="DS24" s="727"/>
      <c r="DT24" s="727"/>
      <c r="DU24" s="727"/>
      <c r="DV24" s="773"/>
      <c r="DW24" s="774">
        <v>41.3</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34261</v>
      </c>
      <c r="S25" s="664"/>
      <c r="T25" s="664"/>
      <c r="U25" s="664"/>
      <c r="V25" s="664"/>
      <c r="W25" s="664"/>
      <c r="X25" s="664"/>
      <c r="Y25" s="665"/>
      <c r="Z25" s="723">
        <v>1.2</v>
      </c>
      <c r="AA25" s="723"/>
      <c r="AB25" s="723"/>
      <c r="AC25" s="723"/>
      <c r="AD25" s="724">
        <v>429</v>
      </c>
      <c r="AE25" s="724"/>
      <c r="AF25" s="724"/>
      <c r="AG25" s="724"/>
      <c r="AH25" s="724"/>
      <c r="AI25" s="724"/>
      <c r="AJ25" s="724"/>
      <c r="AK25" s="724"/>
      <c r="AL25" s="666">
        <v>0</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498930</v>
      </c>
      <c r="CS25" s="662"/>
      <c r="CT25" s="662"/>
      <c r="CU25" s="662"/>
      <c r="CV25" s="662"/>
      <c r="CW25" s="662"/>
      <c r="CX25" s="662"/>
      <c r="CY25" s="663"/>
      <c r="CZ25" s="666">
        <v>18.2</v>
      </c>
      <c r="DA25" s="695"/>
      <c r="DB25" s="695"/>
      <c r="DC25" s="696"/>
      <c r="DD25" s="669">
        <v>482629</v>
      </c>
      <c r="DE25" s="662"/>
      <c r="DF25" s="662"/>
      <c r="DG25" s="662"/>
      <c r="DH25" s="662"/>
      <c r="DI25" s="662"/>
      <c r="DJ25" s="662"/>
      <c r="DK25" s="663"/>
      <c r="DL25" s="669">
        <v>482529</v>
      </c>
      <c r="DM25" s="662"/>
      <c r="DN25" s="662"/>
      <c r="DO25" s="662"/>
      <c r="DP25" s="662"/>
      <c r="DQ25" s="662"/>
      <c r="DR25" s="662"/>
      <c r="DS25" s="662"/>
      <c r="DT25" s="662"/>
      <c r="DU25" s="662"/>
      <c r="DV25" s="663"/>
      <c r="DW25" s="666">
        <v>27.3</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2176</v>
      </c>
      <c r="S26" s="664"/>
      <c r="T26" s="664"/>
      <c r="U26" s="664"/>
      <c r="V26" s="664"/>
      <c r="W26" s="664"/>
      <c r="X26" s="664"/>
      <c r="Y26" s="665"/>
      <c r="Z26" s="723">
        <v>0.1</v>
      </c>
      <c r="AA26" s="723"/>
      <c r="AB26" s="723"/>
      <c r="AC26" s="723"/>
      <c r="AD26" s="724" t="s">
        <v>128</v>
      </c>
      <c r="AE26" s="724"/>
      <c r="AF26" s="724"/>
      <c r="AG26" s="724"/>
      <c r="AH26" s="724"/>
      <c r="AI26" s="724"/>
      <c r="AJ26" s="724"/>
      <c r="AK26" s="724"/>
      <c r="AL26" s="666" t="s">
        <v>128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304726</v>
      </c>
      <c r="CS26" s="664"/>
      <c r="CT26" s="664"/>
      <c r="CU26" s="664"/>
      <c r="CV26" s="664"/>
      <c r="CW26" s="664"/>
      <c r="CX26" s="664"/>
      <c r="CY26" s="665"/>
      <c r="CZ26" s="666">
        <v>11.1</v>
      </c>
      <c r="DA26" s="695"/>
      <c r="DB26" s="695"/>
      <c r="DC26" s="696"/>
      <c r="DD26" s="669">
        <v>290774</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179917</v>
      </c>
      <c r="S27" s="664"/>
      <c r="T27" s="664"/>
      <c r="U27" s="664"/>
      <c r="V27" s="664"/>
      <c r="W27" s="664"/>
      <c r="X27" s="664"/>
      <c r="Y27" s="665"/>
      <c r="Z27" s="723">
        <v>6.2</v>
      </c>
      <c r="AA27" s="723"/>
      <c r="AB27" s="723"/>
      <c r="AC27" s="723"/>
      <c r="AD27" s="724" t="s">
        <v>128</v>
      </c>
      <c r="AE27" s="724"/>
      <c r="AF27" s="724"/>
      <c r="AG27" s="724"/>
      <c r="AH27" s="724"/>
      <c r="AI27" s="724"/>
      <c r="AJ27" s="724"/>
      <c r="AK27" s="724"/>
      <c r="AL27" s="666" t="s">
        <v>228</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592567</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251247</v>
      </c>
      <c r="CS27" s="662"/>
      <c r="CT27" s="662"/>
      <c r="CU27" s="662"/>
      <c r="CV27" s="662"/>
      <c r="CW27" s="662"/>
      <c r="CX27" s="662"/>
      <c r="CY27" s="663"/>
      <c r="CZ27" s="666">
        <v>9.1</v>
      </c>
      <c r="DA27" s="695"/>
      <c r="DB27" s="695"/>
      <c r="DC27" s="696"/>
      <c r="DD27" s="669">
        <v>103599</v>
      </c>
      <c r="DE27" s="662"/>
      <c r="DF27" s="662"/>
      <c r="DG27" s="662"/>
      <c r="DH27" s="662"/>
      <c r="DI27" s="662"/>
      <c r="DJ27" s="662"/>
      <c r="DK27" s="663"/>
      <c r="DL27" s="669">
        <v>103599</v>
      </c>
      <c r="DM27" s="662"/>
      <c r="DN27" s="662"/>
      <c r="DO27" s="662"/>
      <c r="DP27" s="662"/>
      <c r="DQ27" s="662"/>
      <c r="DR27" s="662"/>
      <c r="DS27" s="662"/>
      <c r="DT27" s="662"/>
      <c r="DU27" s="662"/>
      <c r="DV27" s="663"/>
      <c r="DW27" s="666">
        <v>5.9</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228</v>
      </c>
      <c r="S28" s="664"/>
      <c r="T28" s="664"/>
      <c r="U28" s="664"/>
      <c r="V28" s="664"/>
      <c r="W28" s="664"/>
      <c r="X28" s="664"/>
      <c r="Y28" s="665"/>
      <c r="Z28" s="723" t="s">
        <v>228</v>
      </c>
      <c r="AA28" s="723"/>
      <c r="AB28" s="723"/>
      <c r="AC28" s="723"/>
      <c r="AD28" s="724" t="s">
        <v>128</v>
      </c>
      <c r="AE28" s="724"/>
      <c r="AF28" s="724"/>
      <c r="AG28" s="724"/>
      <c r="AH28" s="724"/>
      <c r="AI28" s="724"/>
      <c r="AJ28" s="724"/>
      <c r="AK28" s="724"/>
      <c r="AL28" s="666" t="s">
        <v>228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143744</v>
      </c>
      <c r="CS28" s="664"/>
      <c r="CT28" s="664"/>
      <c r="CU28" s="664"/>
      <c r="CV28" s="664"/>
      <c r="CW28" s="664"/>
      <c r="CX28" s="664"/>
      <c r="CY28" s="665"/>
      <c r="CZ28" s="666">
        <v>5.2</v>
      </c>
      <c r="DA28" s="695"/>
      <c r="DB28" s="695"/>
      <c r="DC28" s="696"/>
      <c r="DD28" s="669">
        <v>143744</v>
      </c>
      <c r="DE28" s="664"/>
      <c r="DF28" s="664"/>
      <c r="DG28" s="664"/>
      <c r="DH28" s="664"/>
      <c r="DI28" s="664"/>
      <c r="DJ28" s="664"/>
      <c r="DK28" s="665"/>
      <c r="DL28" s="669">
        <v>143744</v>
      </c>
      <c r="DM28" s="664"/>
      <c r="DN28" s="664"/>
      <c r="DO28" s="664"/>
      <c r="DP28" s="664"/>
      <c r="DQ28" s="664"/>
      <c r="DR28" s="664"/>
      <c r="DS28" s="664"/>
      <c r="DT28" s="664"/>
      <c r="DU28" s="664"/>
      <c r="DV28" s="665"/>
      <c r="DW28" s="666">
        <v>8.1</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177014</v>
      </c>
      <c r="S29" s="664"/>
      <c r="T29" s="664"/>
      <c r="U29" s="664"/>
      <c r="V29" s="664"/>
      <c r="W29" s="664"/>
      <c r="X29" s="664"/>
      <c r="Y29" s="665"/>
      <c r="Z29" s="723">
        <v>6.1</v>
      </c>
      <c r="AA29" s="723"/>
      <c r="AB29" s="723"/>
      <c r="AC29" s="723"/>
      <c r="AD29" s="724" t="s">
        <v>228</v>
      </c>
      <c r="AE29" s="724"/>
      <c r="AF29" s="724"/>
      <c r="AG29" s="724"/>
      <c r="AH29" s="724"/>
      <c r="AI29" s="724"/>
      <c r="AJ29" s="724"/>
      <c r="AK29" s="724"/>
      <c r="AL29" s="666" t="s">
        <v>228</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143744</v>
      </c>
      <c r="CS29" s="662"/>
      <c r="CT29" s="662"/>
      <c r="CU29" s="662"/>
      <c r="CV29" s="662"/>
      <c r="CW29" s="662"/>
      <c r="CX29" s="662"/>
      <c r="CY29" s="663"/>
      <c r="CZ29" s="666">
        <v>5.2</v>
      </c>
      <c r="DA29" s="695"/>
      <c r="DB29" s="695"/>
      <c r="DC29" s="696"/>
      <c r="DD29" s="669">
        <v>143744</v>
      </c>
      <c r="DE29" s="662"/>
      <c r="DF29" s="662"/>
      <c r="DG29" s="662"/>
      <c r="DH29" s="662"/>
      <c r="DI29" s="662"/>
      <c r="DJ29" s="662"/>
      <c r="DK29" s="663"/>
      <c r="DL29" s="669">
        <v>143744</v>
      </c>
      <c r="DM29" s="662"/>
      <c r="DN29" s="662"/>
      <c r="DO29" s="662"/>
      <c r="DP29" s="662"/>
      <c r="DQ29" s="662"/>
      <c r="DR29" s="662"/>
      <c r="DS29" s="662"/>
      <c r="DT29" s="662"/>
      <c r="DU29" s="662"/>
      <c r="DV29" s="663"/>
      <c r="DW29" s="666">
        <v>8.1</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34593</v>
      </c>
      <c r="S30" s="664"/>
      <c r="T30" s="664"/>
      <c r="U30" s="664"/>
      <c r="V30" s="664"/>
      <c r="W30" s="664"/>
      <c r="X30" s="664"/>
      <c r="Y30" s="665"/>
      <c r="Z30" s="723">
        <v>1.2</v>
      </c>
      <c r="AA30" s="723"/>
      <c r="AB30" s="723"/>
      <c r="AC30" s="723"/>
      <c r="AD30" s="724">
        <v>12543</v>
      </c>
      <c r="AE30" s="724"/>
      <c r="AF30" s="724"/>
      <c r="AG30" s="724"/>
      <c r="AH30" s="724"/>
      <c r="AI30" s="724"/>
      <c r="AJ30" s="724"/>
      <c r="AK30" s="724"/>
      <c r="AL30" s="666">
        <v>0.7</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98.5</v>
      </c>
      <c r="BH30" s="742"/>
      <c r="BI30" s="742"/>
      <c r="BJ30" s="742"/>
      <c r="BK30" s="742"/>
      <c r="BL30" s="742"/>
      <c r="BM30" s="743">
        <v>89.2</v>
      </c>
      <c r="BN30" s="742"/>
      <c r="BO30" s="742"/>
      <c r="BP30" s="742"/>
      <c r="BQ30" s="744"/>
      <c r="BR30" s="741">
        <v>98.6</v>
      </c>
      <c r="BS30" s="742"/>
      <c r="BT30" s="742"/>
      <c r="BU30" s="742"/>
      <c r="BV30" s="742"/>
      <c r="BW30" s="742"/>
      <c r="BX30" s="743">
        <v>89.6</v>
      </c>
      <c r="BY30" s="742"/>
      <c r="BZ30" s="742"/>
      <c r="CA30" s="742"/>
      <c r="CB30" s="744"/>
      <c r="CD30" s="747"/>
      <c r="CE30" s="748"/>
      <c r="CF30" s="705" t="s">
        <v>311</v>
      </c>
      <c r="CG30" s="702"/>
      <c r="CH30" s="702"/>
      <c r="CI30" s="702"/>
      <c r="CJ30" s="702"/>
      <c r="CK30" s="702"/>
      <c r="CL30" s="702"/>
      <c r="CM30" s="702"/>
      <c r="CN30" s="702"/>
      <c r="CO30" s="702"/>
      <c r="CP30" s="702"/>
      <c r="CQ30" s="703"/>
      <c r="CR30" s="661">
        <v>137142</v>
      </c>
      <c r="CS30" s="664"/>
      <c r="CT30" s="664"/>
      <c r="CU30" s="664"/>
      <c r="CV30" s="664"/>
      <c r="CW30" s="664"/>
      <c r="CX30" s="664"/>
      <c r="CY30" s="665"/>
      <c r="CZ30" s="666">
        <v>5</v>
      </c>
      <c r="DA30" s="695"/>
      <c r="DB30" s="695"/>
      <c r="DC30" s="696"/>
      <c r="DD30" s="669">
        <v>137142</v>
      </c>
      <c r="DE30" s="664"/>
      <c r="DF30" s="664"/>
      <c r="DG30" s="664"/>
      <c r="DH30" s="664"/>
      <c r="DI30" s="664"/>
      <c r="DJ30" s="664"/>
      <c r="DK30" s="665"/>
      <c r="DL30" s="669">
        <v>137142</v>
      </c>
      <c r="DM30" s="664"/>
      <c r="DN30" s="664"/>
      <c r="DO30" s="664"/>
      <c r="DP30" s="664"/>
      <c r="DQ30" s="664"/>
      <c r="DR30" s="664"/>
      <c r="DS30" s="664"/>
      <c r="DT30" s="664"/>
      <c r="DU30" s="664"/>
      <c r="DV30" s="665"/>
      <c r="DW30" s="666">
        <v>7.8</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3228</v>
      </c>
      <c r="S31" s="664"/>
      <c r="T31" s="664"/>
      <c r="U31" s="664"/>
      <c r="V31" s="664"/>
      <c r="W31" s="664"/>
      <c r="X31" s="664"/>
      <c r="Y31" s="665"/>
      <c r="Z31" s="723">
        <v>0.1</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v>
      </c>
      <c r="BH31" s="662"/>
      <c r="BI31" s="662"/>
      <c r="BJ31" s="662"/>
      <c r="BK31" s="662"/>
      <c r="BL31" s="662"/>
      <c r="BM31" s="667">
        <v>73.3</v>
      </c>
      <c r="BN31" s="740"/>
      <c r="BO31" s="740"/>
      <c r="BP31" s="740"/>
      <c r="BQ31" s="701"/>
      <c r="BR31" s="739">
        <v>99</v>
      </c>
      <c r="BS31" s="662"/>
      <c r="BT31" s="662"/>
      <c r="BU31" s="662"/>
      <c r="BV31" s="662"/>
      <c r="BW31" s="662"/>
      <c r="BX31" s="667">
        <v>70.900000000000006</v>
      </c>
      <c r="BY31" s="740"/>
      <c r="BZ31" s="740"/>
      <c r="CA31" s="740"/>
      <c r="CB31" s="701"/>
      <c r="CD31" s="747"/>
      <c r="CE31" s="748"/>
      <c r="CF31" s="705" t="s">
        <v>315</v>
      </c>
      <c r="CG31" s="702"/>
      <c r="CH31" s="702"/>
      <c r="CI31" s="702"/>
      <c r="CJ31" s="702"/>
      <c r="CK31" s="702"/>
      <c r="CL31" s="702"/>
      <c r="CM31" s="702"/>
      <c r="CN31" s="702"/>
      <c r="CO31" s="702"/>
      <c r="CP31" s="702"/>
      <c r="CQ31" s="703"/>
      <c r="CR31" s="661">
        <v>6602</v>
      </c>
      <c r="CS31" s="662"/>
      <c r="CT31" s="662"/>
      <c r="CU31" s="662"/>
      <c r="CV31" s="662"/>
      <c r="CW31" s="662"/>
      <c r="CX31" s="662"/>
      <c r="CY31" s="663"/>
      <c r="CZ31" s="666">
        <v>0.2</v>
      </c>
      <c r="DA31" s="695"/>
      <c r="DB31" s="695"/>
      <c r="DC31" s="696"/>
      <c r="DD31" s="669">
        <v>6602</v>
      </c>
      <c r="DE31" s="662"/>
      <c r="DF31" s="662"/>
      <c r="DG31" s="662"/>
      <c r="DH31" s="662"/>
      <c r="DI31" s="662"/>
      <c r="DJ31" s="662"/>
      <c r="DK31" s="663"/>
      <c r="DL31" s="669">
        <v>6602</v>
      </c>
      <c r="DM31" s="662"/>
      <c r="DN31" s="662"/>
      <c r="DO31" s="662"/>
      <c r="DP31" s="662"/>
      <c r="DQ31" s="662"/>
      <c r="DR31" s="662"/>
      <c r="DS31" s="662"/>
      <c r="DT31" s="662"/>
      <c r="DU31" s="662"/>
      <c r="DV31" s="663"/>
      <c r="DW31" s="666">
        <v>0.4</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215650</v>
      </c>
      <c r="S32" s="664"/>
      <c r="T32" s="664"/>
      <c r="U32" s="664"/>
      <c r="V32" s="664"/>
      <c r="W32" s="664"/>
      <c r="X32" s="664"/>
      <c r="Y32" s="665"/>
      <c r="Z32" s="723">
        <v>7.4</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98.3</v>
      </c>
      <c r="BH32" s="677"/>
      <c r="BI32" s="677"/>
      <c r="BJ32" s="677"/>
      <c r="BK32" s="677"/>
      <c r="BL32" s="677"/>
      <c r="BM32" s="721">
        <v>96.4</v>
      </c>
      <c r="BN32" s="677"/>
      <c r="BO32" s="677"/>
      <c r="BP32" s="677"/>
      <c r="BQ32" s="714"/>
      <c r="BR32" s="738">
        <v>98.4</v>
      </c>
      <c r="BS32" s="677"/>
      <c r="BT32" s="677"/>
      <c r="BU32" s="677"/>
      <c r="BV32" s="677"/>
      <c r="BW32" s="677"/>
      <c r="BX32" s="721">
        <v>97.1</v>
      </c>
      <c r="BY32" s="677"/>
      <c r="BZ32" s="677"/>
      <c r="CA32" s="677"/>
      <c r="CB32" s="714"/>
      <c r="CD32" s="749"/>
      <c r="CE32" s="750"/>
      <c r="CF32" s="705" t="s">
        <v>318</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228</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107504</v>
      </c>
      <c r="S33" s="664"/>
      <c r="T33" s="664"/>
      <c r="U33" s="664"/>
      <c r="V33" s="664"/>
      <c r="W33" s="664"/>
      <c r="X33" s="664"/>
      <c r="Y33" s="665"/>
      <c r="Z33" s="723">
        <v>3.7</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1352035</v>
      </c>
      <c r="CS33" s="662"/>
      <c r="CT33" s="662"/>
      <c r="CU33" s="662"/>
      <c r="CV33" s="662"/>
      <c r="CW33" s="662"/>
      <c r="CX33" s="662"/>
      <c r="CY33" s="663"/>
      <c r="CZ33" s="666">
        <v>49.2</v>
      </c>
      <c r="DA33" s="695"/>
      <c r="DB33" s="695"/>
      <c r="DC33" s="696"/>
      <c r="DD33" s="669">
        <v>1095375</v>
      </c>
      <c r="DE33" s="662"/>
      <c r="DF33" s="662"/>
      <c r="DG33" s="662"/>
      <c r="DH33" s="662"/>
      <c r="DI33" s="662"/>
      <c r="DJ33" s="662"/>
      <c r="DK33" s="663"/>
      <c r="DL33" s="669">
        <v>855503</v>
      </c>
      <c r="DM33" s="662"/>
      <c r="DN33" s="662"/>
      <c r="DO33" s="662"/>
      <c r="DP33" s="662"/>
      <c r="DQ33" s="662"/>
      <c r="DR33" s="662"/>
      <c r="DS33" s="662"/>
      <c r="DT33" s="662"/>
      <c r="DU33" s="662"/>
      <c r="DV33" s="663"/>
      <c r="DW33" s="666">
        <v>48.4</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30074</v>
      </c>
      <c r="S34" s="664"/>
      <c r="T34" s="664"/>
      <c r="U34" s="664"/>
      <c r="V34" s="664"/>
      <c r="W34" s="664"/>
      <c r="X34" s="664"/>
      <c r="Y34" s="665"/>
      <c r="Z34" s="723">
        <v>1</v>
      </c>
      <c r="AA34" s="723"/>
      <c r="AB34" s="723"/>
      <c r="AC34" s="723"/>
      <c r="AD34" s="724">
        <v>3</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496580</v>
      </c>
      <c r="CS34" s="664"/>
      <c r="CT34" s="664"/>
      <c r="CU34" s="664"/>
      <c r="CV34" s="664"/>
      <c r="CW34" s="664"/>
      <c r="CX34" s="664"/>
      <c r="CY34" s="665"/>
      <c r="CZ34" s="666">
        <v>18.100000000000001</v>
      </c>
      <c r="DA34" s="695"/>
      <c r="DB34" s="695"/>
      <c r="DC34" s="696"/>
      <c r="DD34" s="669">
        <v>345619</v>
      </c>
      <c r="DE34" s="664"/>
      <c r="DF34" s="664"/>
      <c r="DG34" s="664"/>
      <c r="DH34" s="664"/>
      <c r="DI34" s="664"/>
      <c r="DJ34" s="664"/>
      <c r="DK34" s="665"/>
      <c r="DL34" s="669">
        <v>326722</v>
      </c>
      <c r="DM34" s="664"/>
      <c r="DN34" s="664"/>
      <c r="DO34" s="664"/>
      <c r="DP34" s="664"/>
      <c r="DQ34" s="664"/>
      <c r="DR34" s="664"/>
      <c r="DS34" s="664"/>
      <c r="DT34" s="664"/>
      <c r="DU34" s="664"/>
      <c r="DV34" s="665"/>
      <c r="DW34" s="666">
        <v>18.5</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290900</v>
      </c>
      <c r="S35" s="664"/>
      <c r="T35" s="664"/>
      <c r="U35" s="664"/>
      <c r="V35" s="664"/>
      <c r="W35" s="664"/>
      <c r="X35" s="664"/>
      <c r="Y35" s="665"/>
      <c r="Z35" s="723">
        <v>10</v>
      </c>
      <c r="AA35" s="723"/>
      <c r="AB35" s="723"/>
      <c r="AC35" s="723"/>
      <c r="AD35" s="724" t="s">
        <v>228</v>
      </c>
      <c r="AE35" s="724"/>
      <c r="AF35" s="724"/>
      <c r="AG35" s="724"/>
      <c r="AH35" s="724"/>
      <c r="AI35" s="724"/>
      <c r="AJ35" s="724"/>
      <c r="AK35" s="724"/>
      <c r="AL35" s="666" t="s">
        <v>128</v>
      </c>
      <c r="AM35" s="667"/>
      <c r="AN35" s="667"/>
      <c r="AO35" s="725"/>
      <c r="AP35" s="234"/>
      <c r="AQ35" s="729" t="s">
        <v>326</v>
      </c>
      <c r="AR35" s="730"/>
      <c r="AS35" s="730"/>
      <c r="AT35" s="730"/>
      <c r="AU35" s="730"/>
      <c r="AV35" s="730"/>
      <c r="AW35" s="730"/>
      <c r="AX35" s="730"/>
      <c r="AY35" s="731"/>
      <c r="AZ35" s="726">
        <v>373798</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8150</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58217</v>
      </c>
      <c r="CS35" s="662"/>
      <c r="CT35" s="662"/>
      <c r="CU35" s="662"/>
      <c r="CV35" s="662"/>
      <c r="CW35" s="662"/>
      <c r="CX35" s="662"/>
      <c r="CY35" s="663"/>
      <c r="CZ35" s="666">
        <v>2.1</v>
      </c>
      <c r="DA35" s="695"/>
      <c r="DB35" s="695"/>
      <c r="DC35" s="696"/>
      <c r="DD35" s="669">
        <v>41365</v>
      </c>
      <c r="DE35" s="662"/>
      <c r="DF35" s="662"/>
      <c r="DG35" s="662"/>
      <c r="DH35" s="662"/>
      <c r="DI35" s="662"/>
      <c r="DJ35" s="662"/>
      <c r="DK35" s="663"/>
      <c r="DL35" s="669">
        <v>41365</v>
      </c>
      <c r="DM35" s="662"/>
      <c r="DN35" s="662"/>
      <c r="DO35" s="662"/>
      <c r="DP35" s="662"/>
      <c r="DQ35" s="662"/>
      <c r="DR35" s="662"/>
      <c r="DS35" s="662"/>
      <c r="DT35" s="662"/>
      <c r="DU35" s="662"/>
      <c r="DV35" s="663"/>
      <c r="DW35" s="666">
        <v>2.2999999999999998</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228</v>
      </c>
      <c r="S36" s="664"/>
      <c r="T36" s="664"/>
      <c r="U36" s="664"/>
      <c r="V36" s="664"/>
      <c r="W36" s="664"/>
      <c r="X36" s="664"/>
      <c r="Y36" s="665"/>
      <c r="Z36" s="723" t="s">
        <v>228</v>
      </c>
      <c r="AA36" s="723"/>
      <c r="AB36" s="723"/>
      <c r="AC36" s="723"/>
      <c r="AD36" s="724" t="s">
        <v>330</v>
      </c>
      <c r="AE36" s="724"/>
      <c r="AF36" s="724"/>
      <c r="AG36" s="724"/>
      <c r="AH36" s="724"/>
      <c r="AI36" s="724"/>
      <c r="AJ36" s="724"/>
      <c r="AK36" s="724"/>
      <c r="AL36" s="666" t="s">
        <v>128</v>
      </c>
      <c r="AM36" s="667"/>
      <c r="AN36" s="667"/>
      <c r="AO36" s="725"/>
      <c r="AQ36" s="698" t="s">
        <v>331</v>
      </c>
      <c r="AR36" s="699"/>
      <c r="AS36" s="699"/>
      <c r="AT36" s="699"/>
      <c r="AU36" s="699"/>
      <c r="AV36" s="699"/>
      <c r="AW36" s="699"/>
      <c r="AX36" s="699"/>
      <c r="AY36" s="700"/>
      <c r="AZ36" s="661">
        <v>118415</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3943</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321273</v>
      </c>
      <c r="CS36" s="664"/>
      <c r="CT36" s="664"/>
      <c r="CU36" s="664"/>
      <c r="CV36" s="664"/>
      <c r="CW36" s="664"/>
      <c r="CX36" s="664"/>
      <c r="CY36" s="665"/>
      <c r="CZ36" s="666">
        <v>11.7</v>
      </c>
      <c r="DA36" s="695"/>
      <c r="DB36" s="695"/>
      <c r="DC36" s="696"/>
      <c r="DD36" s="669">
        <v>270060</v>
      </c>
      <c r="DE36" s="664"/>
      <c r="DF36" s="664"/>
      <c r="DG36" s="664"/>
      <c r="DH36" s="664"/>
      <c r="DI36" s="664"/>
      <c r="DJ36" s="664"/>
      <c r="DK36" s="665"/>
      <c r="DL36" s="669">
        <v>249066</v>
      </c>
      <c r="DM36" s="664"/>
      <c r="DN36" s="664"/>
      <c r="DO36" s="664"/>
      <c r="DP36" s="664"/>
      <c r="DQ36" s="664"/>
      <c r="DR36" s="664"/>
      <c r="DS36" s="664"/>
      <c r="DT36" s="664"/>
      <c r="DU36" s="664"/>
      <c r="DV36" s="665"/>
      <c r="DW36" s="666">
        <v>14.1</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72900</v>
      </c>
      <c r="S37" s="664"/>
      <c r="T37" s="664"/>
      <c r="U37" s="664"/>
      <c r="V37" s="664"/>
      <c r="W37" s="664"/>
      <c r="X37" s="664"/>
      <c r="Y37" s="665"/>
      <c r="Z37" s="723">
        <v>2.5</v>
      </c>
      <c r="AA37" s="723"/>
      <c r="AB37" s="723"/>
      <c r="AC37" s="723"/>
      <c r="AD37" s="724" t="s">
        <v>128</v>
      </c>
      <c r="AE37" s="724"/>
      <c r="AF37" s="724"/>
      <c r="AG37" s="724"/>
      <c r="AH37" s="724"/>
      <c r="AI37" s="724"/>
      <c r="AJ37" s="724"/>
      <c r="AK37" s="724"/>
      <c r="AL37" s="666" t="s">
        <v>228</v>
      </c>
      <c r="AM37" s="667"/>
      <c r="AN37" s="667"/>
      <c r="AO37" s="725"/>
      <c r="AQ37" s="698" t="s">
        <v>335</v>
      </c>
      <c r="AR37" s="699"/>
      <c r="AS37" s="699"/>
      <c r="AT37" s="699"/>
      <c r="AU37" s="699"/>
      <c r="AV37" s="699"/>
      <c r="AW37" s="699"/>
      <c r="AX37" s="699"/>
      <c r="AY37" s="700"/>
      <c r="AZ37" s="661">
        <v>56375</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652</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149565</v>
      </c>
      <c r="CS37" s="662"/>
      <c r="CT37" s="662"/>
      <c r="CU37" s="662"/>
      <c r="CV37" s="662"/>
      <c r="CW37" s="662"/>
      <c r="CX37" s="662"/>
      <c r="CY37" s="663"/>
      <c r="CZ37" s="666">
        <v>5.4</v>
      </c>
      <c r="DA37" s="695"/>
      <c r="DB37" s="695"/>
      <c r="DC37" s="696"/>
      <c r="DD37" s="669">
        <v>149282</v>
      </c>
      <c r="DE37" s="662"/>
      <c r="DF37" s="662"/>
      <c r="DG37" s="662"/>
      <c r="DH37" s="662"/>
      <c r="DI37" s="662"/>
      <c r="DJ37" s="662"/>
      <c r="DK37" s="663"/>
      <c r="DL37" s="669">
        <v>142589</v>
      </c>
      <c r="DM37" s="662"/>
      <c r="DN37" s="662"/>
      <c r="DO37" s="662"/>
      <c r="DP37" s="662"/>
      <c r="DQ37" s="662"/>
      <c r="DR37" s="662"/>
      <c r="DS37" s="662"/>
      <c r="DT37" s="662"/>
      <c r="DU37" s="662"/>
      <c r="DV37" s="663"/>
      <c r="DW37" s="666">
        <v>8.1</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2916348</v>
      </c>
      <c r="S38" s="713"/>
      <c r="T38" s="713"/>
      <c r="U38" s="713"/>
      <c r="V38" s="713"/>
      <c r="W38" s="713"/>
      <c r="X38" s="713"/>
      <c r="Y38" s="718"/>
      <c r="Z38" s="719">
        <v>100</v>
      </c>
      <c r="AA38" s="719"/>
      <c r="AB38" s="719"/>
      <c r="AC38" s="719"/>
      <c r="AD38" s="720">
        <v>1694751</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5975</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1089</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370511</v>
      </c>
      <c r="CS38" s="664"/>
      <c r="CT38" s="664"/>
      <c r="CU38" s="664"/>
      <c r="CV38" s="664"/>
      <c r="CW38" s="664"/>
      <c r="CX38" s="664"/>
      <c r="CY38" s="665"/>
      <c r="CZ38" s="666">
        <v>13.5</v>
      </c>
      <c r="DA38" s="695"/>
      <c r="DB38" s="695"/>
      <c r="DC38" s="696"/>
      <c r="DD38" s="669">
        <v>338321</v>
      </c>
      <c r="DE38" s="664"/>
      <c r="DF38" s="664"/>
      <c r="DG38" s="664"/>
      <c r="DH38" s="664"/>
      <c r="DI38" s="664"/>
      <c r="DJ38" s="664"/>
      <c r="DK38" s="665"/>
      <c r="DL38" s="669">
        <v>238350</v>
      </c>
      <c r="DM38" s="664"/>
      <c r="DN38" s="664"/>
      <c r="DO38" s="664"/>
      <c r="DP38" s="664"/>
      <c r="DQ38" s="664"/>
      <c r="DR38" s="664"/>
      <c r="DS38" s="664"/>
      <c r="DT38" s="664"/>
      <c r="DU38" s="664"/>
      <c r="DV38" s="665"/>
      <c r="DW38" s="666">
        <v>13.5</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v>3287</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90</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104454</v>
      </c>
      <c r="CS39" s="662"/>
      <c r="CT39" s="662"/>
      <c r="CU39" s="662"/>
      <c r="CV39" s="662"/>
      <c r="CW39" s="662"/>
      <c r="CX39" s="662"/>
      <c r="CY39" s="663"/>
      <c r="CZ39" s="666">
        <v>3.8</v>
      </c>
      <c r="DA39" s="695"/>
      <c r="DB39" s="695"/>
      <c r="DC39" s="696"/>
      <c r="DD39" s="669">
        <v>100010</v>
      </c>
      <c r="DE39" s="662"/>
      <c r="DF39" s="662"/>
      <c r="DG39" s="662"/>
      <c r="DH39" s="662"/>
      <c r="DI39" s="662"/>
      <c r="DJ39" s="662"/>
      <c r="DK39" s="663"/>
      <c r="DL39" s="669" t="s">
        <v>228</v>
      </c>
      <c r="DM39" s="662"/>
      <c r="DN39" s="662"/>
      <c r="DO39" s="662"/>
      <c r="DP39" s="662"/>
      <c r="DQ39" s="662"/>
      <c r="DR39" s="662"/>
      <c r="DS39" s="662"/>
      <c r="DT39" s="662"/>
      <c r="DU39" s="662"/>
      <c r="DV39" s="663"/>
      <c r="DW39" s="666" t="s">
        <v>228</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44230</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228</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1000</v>
      </c>
      <c r="CS40" s="664"/>
      <c r="CT40" s="664"/>
      <c r="CU40" s="664"/>
      <c r="CV40" s="664"/>
      <c r="CW40" s="664"/>
      <c r="CX40" s="664"/>
      <c r="CY40" s="665"/>
      <c r="CZ40" s="666">
        <v>0</v>
      </c>
      <c r="DA40" s="695"/>
      <c r="DB40" s="695"/>
      <c r="DC40" s="696"/>
      <c r="DD40" s="669" t="s">
        <v>228</v>
      </c>
      <c r="DE40" s="664"/>
      <c r="DF40" s="664"/>
      <c r="DG40" s="664"/>
      <c r="DH40" s="664"/>
      <c r="DI40" s="664"/>
      <c r="DJ40" s="664"/>
      <c r="DK40" s="665"/>
      <c r="DL40" s="669" t="s">
        <v>228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145516</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287</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330</v>
      </c>
      <c r="CS41" s="662"/>
      <c r="CT41" s="662"/>
      <c r="CU41" s="662"/>
      <c r="CV41" s="662"/>
      <c r="CW41" s="662"/>
      <c r="CX41" s="662"/>
      <c r="CY41" s="663"/>
      <c r="CZ41" s="666" t="s">
        <v>228</v>
      </c>
      <c r="DA41" s="695"/>
      <c r="DB41" s="695"/>
      <c r="DC41" s="696"/>
      <c r="DD41" s="669" t="s">
        <v>228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502225</v>
      </c>
      <c r="CS42" s="664"/>
      <c r="CT42" s="664"/>
      <c r="CU42" s="664"/>
      <c r="CV42" s="664"/>
      <c r="CW42" s="664"/>
      <c r="CX42" s="664"/>
      <c r="CY42" s="665"/>
      <c r="CZ42" s="666">
        <v>18.3</v>
      </c>
      <c r="DA42" s="667"/>
      <c r="DB42" s="667"/>
      <c r="DC42" s="668"/>
      <c r="DD42" s="669">
        <v>166549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7309</v>
      </c>
      <c r="CS43" s="662"/>
      <c r="CT43" s="662"/>
      <c r="CU43" s="662"/>
      <c r="CV43" s="662"/>
      <c r="CW43" s="662"/>
      <c r="CX43" s="662"/>
      <c r="CY43" s="663"/>
      <c r="CZ43" s="666">
        <v>0.3</v>
      </c>
      <c r="DA43" s="695"/>
      <c r="DB43" s="695"/>
      <c r="DC43" s="696"/>
      <c r="DD43" s="669">
        <v>7309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306</v>
      </c>
      <c r="CE44" s="690"/>
      <c r="CF44" s="658" t="s">
        <v>357</v>
      </c>
      <c r="CG44" s="659"/>
      <c r="CH44" s="659"/>
      <c r="CI44" s="659"/>
      <c r="CJ44" s="659"/>
      <c r="CK44" s="659"/>
      <c r="CL44" s="659"/>
      <c r="CM44" s="659"/>
      <c r="CN44" s="659"/>
      <c r="CO44" s="659"/>
      <c r="CP44" s="659"/>
      <c r="CQ44" s="660"/>
      <c r="CR44" s="661">
        <v>502225</v>
      </c>
      <c r="CS44" s="664"/>
      <c r="CT44" s="664"/>
      <c r="CU44" s="664"/>
      <c r="CV44" s="664"/>
      <c r="CW44" s="664"/>
      <c r="CX44" s="664"/>
      <c r="CY44" s="665"/>
      <c r="CZ44" s="666">
        <v>18.3</v>
      </c>
      <c r="DA44" s="667"/>
      <c r="DB44" s="667"/>
      <c r="DC44" s="668"/>
      <c r="DD44" s="669">
        <v>166549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91706</v>
      </c>
      <c r="CS45" s="662"/>
      <c r="CT45" s="662"/>
      <c r="CU45" s="662"/>
      <c r="CV45" s="662"/>
      <c r="CW45" s="662"/>
      <c r="CX45" s="662"/>
      <c r="CY45" s="663"/>
      <c r="CZ45" s="666">
        <v>3.3</v>
      </c>
      <c r="DA45" s="695"/>
      <c r="DB45" s="695"/>
      <c r="DC45" s="696"/>
      <c r="DD45" s="669">
        <v>7634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396358</v>
      </c>
      <c r="CS46" s="664"/>
      <c r="CT46" s="664"/>
      <c r="CU46" s="664"/>
      <c r="CV46" s="664"/>
      <c r="CW46" s="664"/>
      <c r="CX46" s="664"/>
      <c r="CY46" s="665"/>
      <c r="CZ46" s="666">
        <v>14.4</v>
      </c>
      <c r="DA46" s="667"/>
      <c r="DB46" s="667"/>
      <c r="DC46" s="668"/>
      <c r="DD46" s="669">
        <v>157454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t="s">
        <v>128</v>
      </c>
      <c r="CS47" s="662"/>
      <c r="CT47" s="662"/>
      <c r="CU47" s="662"/>
      <c r="CV47" s="662"/>
      <c r="CW47" s="662"/>
      <c r="CX47" s="662"/>
      <c r="CY47" s="663"/>
      <c r="CZ47" s="666" t="s">
        <v>128</v>
      </c>
      <c r="DA47" s="695"/>
      <c r="DB47" s="695"/>
      <c r="DC47" s="696"/>
      <c r="DD47" s="669" t="s">
        <v>228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228</v>
      </c>
      <c r="CS48" s="664"/>
      <c r="CT48" s="664"/>
      <c r="CU48" s="664"/>
      <c r="CV48" s="664"/>
      <c r="CW48" s="664"/>
      <c r="CX48" s="664"/>
      <c r="CY48" s="665"/>
      <c r="CZ48" s="666" t="s">
        <v>228</v>
      </c>
      <c r="DA48" s="667"/>
      <c r="DB48" s="667"/>
      <c r="DC48" s="668"/>
      <c r="DD48" s="669" t="s">
        <v>330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2748181</v>
      </c>
      <c r="CS49" s="677"/>
      <c r="CT49" s="677"/>
      <c r="CU49" s="677"/>
      <c r="CV49" s="677"/>
      <c r="CW49" s="677"/>
      <c r="CX49" s="677"/>
      <c r="CY49" s="678"/>
      <c r="CZ49" s="679">
        <v>100</v>
      </c>
      <c r="DA49" s="680"/>
      <c r="DB49" s="680"/>
      <c r="DC49" s="681"/>
      <c r="DD49" s="682">
        <v>1991896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kUewHcXP1e5F2gEjJgtEz3coM7d5Nxo4tYcm6GcB+ldK6f3BYWvRm0vHg+RQReVs8uuaebhniKupYqBqeYyvyg==" saltValue="E/Mv4OH6FxKHPuUFDEfb9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2921</v>
      </c>
      <c r="R7" s="1194"/>
      <c r="S7" s="1194"/>
      <c r="T7" s="1194"/>
      <c r="U7" s="1194"/>
      <c r="V7" s="1194">
        <v>2754</v>
      </c>
      <c r="W7" s="1194"/>
      <c r="X7" s="1194"/>
      <c r="Y7" s="1194"/>
      <c r="Z7" s="1194"/>
      <c r="AA7" s="1194">
        <v>167</v>
      </c>
      <c r="AB7" s="1194"/>
      <c r="AC7" s="1194"/>
      <c r="AD7" s="1194"/>
      <c r="AE7" s="1195"/>
      <c r="AF7" s="1196">
        <v>109</v>
      </c>
      <c r="AG7" s="1197"/>
      <c r="AH7" s="1197"/>
      <c r="AI7" s="1197"/>
      <c r="AJ7" s="1198"/>
      <c r="AK7" s="1180">
        <v>216</v>
      </c>
      <c r="AL7" s="1181"/>
      <c r="AM7" s="1181"/>
      <c r="AN7" s="1181"/>
      <c r="AO7" s="1181"/>
      <c r="AP7" s="1181">
        <v>1729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586</v>
      </c>
      <c r="BT7" s="1185"/>
      <c r="BU7" s="1185"/>
      <c r="BV7" s="1185"/>
      <c r="BW7" s="1185"/>
      <c r="BX7" s="1185"/>
      <c r="BY7" s="1185"/>
      <c r="BZ7" s="1185"/>
      <c r="CA7" s="1185"/>
      <c r="CB7" s="1185"/>
      <c r="CC7" s="1185"/>
      <c r="CD7" s="1185"/>
      <c r="CE7" s="1185"/>
      <c r="CF7" s="1185"/>
      <c r="CG7" s="1186"/>
      <c r="CH7" s="1177">
        <v>9</v>
      </c>
      <c r="CI7" s="1178"/>
      <c r="CJ7" s="1178"/>
      <c r="CK7" s="1178"/>
      <c r="CL7" s="1179"/>
      <c r="CM7" s="1177">
        <v>25</v>
      </c>
      <c r="CN7" s="1178"/>
      <c r="CO7" s="1178"/>
      <c r="CP7" s="1178"/>
      <c r="CQ7" s="1179"/>
      <c r="CR7" s="1177">
        <v>20</v>
      </c>
      <c r="CS7" s="1178"/>
      <c r="CT7" s="1178"/>
      <c r="CU7" s="1178"/>
      <c r="CV7" s="1179"/>
      <c r="CW7" s="1177" t="s">
        <v>592</v>
      </c>
      <c r="CX7" s="1178"/>
      <c r="CY7" s="1178"/>
      <c r="CZ7" s="1178"/>
      <c r="DA7" s="1179"/>
      <c r="DB7" s="1177" t="s">
        <v>592</v>
      </c>
      <c r="DC7" s="1178"/>
      <c r="DD7" s="1178"/>
      <c r="DE7" s="1178"/>
      <c r="DF7" s="1179"/>
      <c r="DG7" s="1177" t="s">
        <v>592</v>
      </c>
      <c r="DH7" s="1178"/>
      <c r="DI7" s="1178"/>
      <c r="DJ7" s="1178"/>
      <c r="DK7" s="1179"/>
      <c r="DL7" s="1177" t="s">
        <v>592</v>
      </c>
      <c r="DM7" s="1178"/>
      <c r="DN7" s="1178"/>
      <c r="DO7" s="1178"/>
      <c r="DP7" s="1179"/>
      <c r="DQ7" s="1177" t="s">
        <v>592</v>
      </c>
      <c r="DR7" s="1178"/>
      <c r="DS7" s="1178"/>
      <c r="DT7" s="1178"/>
      <c r="DU7" s="1179"/>
      <c r="DV7" s="1204"/>
      <c r="DW7" s="1205"/>
      <c r="DX7" s="1205"/>
      <c r="DY7" s="1205"/>
      <c r="DZ7" s="1206"/>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v>38</v>
      </c>
      <c r="R8" s="1133"/>
      <c r="S8" s="1133"/>
      <c r="T8" s="1133"/>
      <c r="U8" s="1133"/>
      <c r="V8" s="1133">
        <v>37</v>
      </c>
      <c r="W8" s="1133"/>
      <c r="X8" s="1133"/>
      <c r="Y8" s="1133"/>
      <c r="Z8" s="1133"/>
      <c r="AA8" s="1133">
        <v>1</v>
      </c>
      <c r="AB8" s="1133"/>
      <c r="AC8" s="1133"/>
      <c r="AD8" s="1133"/>
      <c r="AE8" s="1134"/>
      <c r="AF8" s="1108">
        <v>1</v>
      </c>
      <c r="AG8" s="1109"/>
      <c r="AH8" s="1109"/>
      <c r="AI8" s="1109"/>
      <c r="AJ8" s="1110"/>
      <c r="AK8" s="1175">
        <v>37</v>
      </c>
      <c r="AL8" s="1176"/>
      <c r="AM8" s="1176"/>
      <c r="AN8" s="1176"/>
      <c r="AO8" s="1176"/>
      <c r="AP8" s="1176" t="s">
        <v>584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2922</v>
      </c>
      <c r="R23" s="1158"/>
      <c r="S23" s="1158"/>
      <c r="T23" s="1158"/>
      <c r="U23" s="1158"/>
      <c r="V23" s="1158">
        <v>2754</v>
      </c>
      <c r="W23" s="1158"/>
      <c r="X23" s="1158"/>
      <c r="Y23" s="1158"/>
      <c r="Z23" s="1158"/>
      <c r="AA23" s="1158">
        <v>168</v>
      </c>
      <c r="AB23" s="1158"/>
      <c r="AC23" s="1158"/>
      <c r="AD23" s="1158"/>
      <c r="AE23" s="1159"/>
      <c r="AF23" s="1160">
        <v>110</v>
      </c>
      <c r="AG23" s="1158"/>
      <c r="AH23" s="1158"/>
      <c r="AI23" s="1158"/>
      <c r="AJ23" s="1161"/>
      <c r="AK23" s="1162"/>
      <c r="AL23" s="1163"/>
      <c r="AM23" s="1163"/>
      <c r="AN23" s="1163"/>
      <c r="AO23" s="1163"/>
      <c r="AP23" s="1158">
        <v>1729</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487</v>
      </c>
      <c r="R28" s="1143"/>
      <c r="S28" s="1143"/>
      <c r="T28" s="1143"/>
      <c r="U28" s="1143"/>
      <c r="V28" s="1143">
        <v>479</v>
      </c>
      <c r="W28" s="1143"/>
      <c r="X28" s="1143"/>
      <c r="Y28" s="1143"/>
      <c r="Z28" s="1143"/>
      <c r="AA28" s="1143">
        <v>8</v>
      </c>
      <c r="AB28" s="1143"/>
      <c r="AC28" s="1143"/>
      <c r="AD28" s="1143"/>
      <c r="AE28" s="1144"/>
      <c r="AF28" s="1145">
        <v>8</v>
      </c>
      <c r="AG28" s="1143"/>
      <c r="AH28" s="1143"/>
      <c r="AI28" s="1143"/>
      <c r="AJ28" s="1146"/>
      <c r="AK28" s="1147">
        <v>36</v>
      </c>
      <c r="AL28" s="1135"/>
      <c r="AM28" s="1135"/>
      <c r="AN28" s="1135"/>
      <c r="AO28" s="1135"/>
      <c r="AP28" s="1135" t="s">
        <v>584</v>
      </c>
      <c r="AQ28" s="1135"/>
      <c r="AR28" s="1135"/>
      <c r="AS28" s="1135"/>
      <c r="AT28" s="1135"/>
      <c r="AU28" s="1135" t="s">
        <v>584</v>
      </c>
      <c r="AV28" s="1135"/>
      <c r="AW28" s="1135"/>
      <c r="AX28" s="1135"/>
      <c r="AY28" s="1135"/>
      <c r="AZ28" s="1136" t="s">
        <v>584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452</v>
      </c>
      <c r="R29" s="1133"/>
      <c r="S29" s="1133"/>
      <c r="T29" s="1133"/>
      <c r="U29" s="1133"/>
      <c r="V29" s="1133">
        <v>438</v>
      </c>
      <c r="W29" s="1133"/>
      <c r="X29" s="1133"/>
      <c r="Y29" s="1133"/>
      <c r="Z29" s="1133"/>
      <c r="AA29" s="1133">
        <v>13</v>
      </c>
      <c r="AB29" s="1133"/>
      <c r="AC29" s="1133"/>
      <c r="AD29" s="1133"/>
      <c r="AE29" s="1134"/>
      <c r="AF29" s="1108">
        <v>13</v>
      </c>
      <c r="AG29" s="1109"/>
      <c r="AH29" s="1109"/>
      <c r="AI29" s="1109"/>
      <c r="AJ29" s="1110"/>
      <c r="AK29" s="1069">
        <v>65</v>
      </c>
      <c r="AL29" s="1060"/>
      <c r="AM29" s="1060"/>
      <c r="AN29" s="1060"/>
      <c r="AO29" s="1060"/>
      <c r="AP29" s="1060" t="s">
        <v>584</v>
      </c>
      <c r="AQ29" s="1060"/>
      <c r="AR29" s="1060"/>
      <c r="AS29" s="1060"/>
      <c r="AT29" s="1060"/>
      <c r="AU29" s="1060" t="s">
        <v>584</v>
      </c>
      <c r="AV29" s="1060"/>
      <c r="AW29" s="1060"/>
      <c r="AX29" s="1060"/>
      <c r="AY29" s="1060"/>
      <c r="AZ29" s="1131" t="s">
        <v>584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47</v>
      </c>
      <c r="R30" s="1133"/>
      <c r="S30" s="1133"/>
      <c r="T30" s="1133"/>
      <c r="U30" s="1133"/>
      <c r="V30" s="1133">
        <v>45</v>
      </c>
      <c r="W30" s="1133"/>
      <c r="X30" s="1133"/>
      <c r="Y30" s="1133"/>
      <c r="Z30" s="1133"/>
      <c r="AA30" s="1133">
        <v>2</v>
      </c>
      <c r="AB30" s="1133"/>
      <c r="AC30" s="1133"/>
      <c r="AD30" s="1133"/>
      <c r="AE30" s="1134"/>
      <c r="AF30" s="1108">
        <v>2</v>
      </c>
      <c r="AG30" s="1109"/>
      <c r="AH30" s="1109"/>
      <c r="AI30" s="1109"/>
      <c r="AJ30" s="1110"/>
      <c r="AK30" s="1069">
        <v>17</v>
      </c>
      <c r="AL30" s="1060"/>
      <c r="AM30" s="1060"/>
      <c r="AN30" s="1060"/>
      <c r="AO30" s="1060"/>
      <c r="AP30" s="1060" t="s">
        <v>584</v>
      </c>
      <c r="AQ30" s="1060"/>
      <c r="AR30" s="1060"/>
      <c r="AS30" s="1060"/>
      <c r="AT30" s="1060"/>
      <c r="AU30" s="1060" t="s">
        <v>584</v>
      </c>
      <c r="AV30" s="1060"/>
      <c r="AW30" s="1060"/>
      <c r="AX30" s="1060"/>
      <c r="AY30" s="1060"/>
      <c r="AZ30" s="1131" t="s">
        <v>584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106</v>
      </c>
      <c r="R31" s="1133"/>
      <c r="S31" s="1133"/>
      <c r="T31" s="1133"/>
      <c r="U31" s="1133"/>
      <c r="V31" s="1133">
        <v>103</v>
      </c>
      <c r="W31" s="1133"/>
      <c r="X31" s="1133"/>
      <c r="Y31" s="1133"/>
      <c r="Z31" s="1133"/>
      <c r="AA31" s="1133">
        <v>3</v>
      </c>
      <c r="AB31" s="1133"/>
      <c r="AC31" s="1133"/>
      <c r="AD31" s="1133"/>
      <c r="AE31" s="1134"/>
      <c r="AF31" s="1108">
        <v>3</v>
      </c>
      <c r="AG31" s="1109"/>
      <c r="AH31" s="1109"/>
      <c r="AI31" s="1109"/>
      <c r="AJ31" s="1110"/>
      <c r="AK31" s="1069">
        <v>56</v>
      </c>
      <c r="AL31" s="1060"/>
      <c r="AM31" s="1060"/>
      <c r="AN31" s="1060"/>
      <c r="AO31" s="1060"/>
      <c r="AP31" s="1060">
        <v>127</v>
      </c>
      <c r="AQ31" s="1060"/>
      <c r="AR31" s="1060"/>
      <c r="AS31" s="1060"/>
      <c r="AT31" s="1060"/>
      <c r="AU31" s="1060">
        <v>97</v>
      </c>
      <c r="AV31" s="1060"/>
      <c r="AW31" s="1060"/>
      <c r="AX31" s="1060"/>
      <c r="AY31" s="1060"/>
      <c r="AZ31" s="1131" t="s">
        <v>585</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154</v>
      </c>
      <c r="R32" s="1133"/>
      <c r="S32" s="1133"/>
      <c r="T32" s="1133"/>
      <c r="U32" s="1133"/>
      <c r="V32" s="1133">
        <v>147</v>
      </c>
      <c r="W32" s="1133"/>
      <c r="X32" s="1133"/>
      <c r="Y32" s="1133"/>
      <c r="Z32" s="1133"/>
      <c r="AA32" s="1133">
        <v>7</v>
      </c>
      <c r="AB32" s="1133"/>
      <c r="AC32" s="1133"/>
      <c r="AD32" s="1133"/>
      <c r="AE32" s="1134"/>
      <c r="AF32" s="1108">
        <v>7</v>
      </c>
      <c r="AG32" s="1109"/>
      <c r="AH32" s="1109"/>
      <c r="AI32" s="1109"/>
      <c r="AJ32" s="1110"/>
      <c r="AK32" s="1069">
        <v>118</v>
      </c>
      <c r="AL32" s="1060"/>
      <c r="AM32" s="1060"/>
      <c r="AN32" s="1060"/>
      <c r="AO32" s="1060"/>
      <c r="AP32" s="1060">
        <v>1024</v>
      </c>
      <c r="AQ32" s="1060"/>
      <c r="AR32" s="1060"/>
      <c r="AS32" s="1060"/>
      <c r="AT32" s="1060"/>
      <c r="AU32" s="1060">
        <v>1024</v>
      </c>
      <c r="AV32" s="1060"/>
      <c r="AW32" s="1060"/>
      <c r="AX32" s="1060"/>
      <c r="AY32" s="1060"/>
      <c r="AZ32" s="1131" t="s">
        <v>585</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7</v>
      </c>
      <c r="R33" s="1133"/>
      <c r="S33" s="1133"/>
      <c r="T33" s="1133"/>
      <c r="U33" s="1133"/>
      <c r="V33" s="1133">
        <v>6</v>
      </c>
      <c r="W33" s="1133"/>
      <c r="X33" s="1133"/>
      <c r="Y33" s="1133"/>
      <c r="Z33" s="1133"/>
      <c r="AA33" s="1133">
        <v>1</v>
      </c>
      <c r="AB33" s="1133"/>
      <c r="AC33" s="1133"/>
      <c r="AD33" s="1133"/>
      <c r="AE33" s="1134"/>
      <c r="AF33" s="1108">
        <v>3</v>
      </c>
      <c r="AG33" s="1109"/>
      <c r="AH33" s="1109"/>
      <c r="AI33" s="1109"/>
      <c r="AJ33" s="1110"/>
      <c r="AK33" s="1069">
        <v>6</v>
      </c>
      <c r="AL33" s="1060"/>
      <c r="AM33" s="1060"/>
      <c r="AN33" s="1060"/>
      <c r="AO33" s="1060"/>
      <c r="AP33" s="1060" t="s">
        <v>584</v>
      </c>
      <c r="AQ33" s="1060"/>
      <c r="AR33" s="1060"/>
      <c r="AS33" s="1060"/>
      <c r="AT33" s="1060"/>
      <c r="AU33" s="1060" t="s">
        <v>584</v>
      </c>
      <c r="AV33" s="1060"/>
      <c r="AW33" s="1060"/>
      <c r="AX33" s="1060"/>
      <c r="AY33" s="1060"/>
      <c r="AZ33" s="1131" t="s">
        <v>584</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37</v>
      </c>
      <c r="AG63" s="1048"/>
      <c r="AH63" s="1048"/>
      <c r="AI63" s="1048"/>
      <c r="AJ63" s="1119"/>
      <c r="AK63" s="1120"/>
      <c r="AL63" s="1052"/>
      <c r="AM63" s="1052"/>
      <c r="AN63" s="1052"/>
      <c r="AO63" s="1052"/>
      <c r="AP63" s="1048">
        <v>1151</v>
      </c>
      <c r="AQ63" s="1048"/>
      <c r="AR63" s="1048"/>
      <c r="AS63" s="1048"/>
      <c r="AT63" s="1048"/>
      <c r="AU63" s="1048">
        <v>1121</v>
      </c>
      <c r="AV63" s="1048"/>
      <c r="AW63" s="1048"/>
      <c r="AX63" s="1048"/>
      <c r="AY63" s="1048"/>
      <c r="AZ63" s="1114"/>
      <c r="BA63" s="1114"/>
      <c r="BB63" s="1114"/>
      <c r="BC63" s="1114"/>
      <c r="BD63" s="1114"/>
      <c r="BE63" s="1049"/>
      <c r="BF63" s="1049"/>
      <c r="BG63" s="1049"/>
      <c r="BH63" s="1049"/>
      <c r="BI63" s="1050"/>
      <c r="BJ63" s="1115" t="s">
        <v>390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416</v>
      </c>
      <c r="AB66" s="1091"/>
      <c r="AC66" s="1091"/>
      <c r="AD66" s="1091"/>
      <c r="AE66" s="1092"/>
      <c r="AF66" s="1096" t="s">
        <v>396</v>
      </c>
      <c r="AG66" s="1097"/>
      <c r="AH66" s="1097"/>
      <c r="AI66" s="1097"/>
      <c r="AJ66" s="1098"/>
      <c r="AK66" s="1090" t="s">
        <v>417</v>
      </c>
      <c r="AL66" s="1085"/>
      <c r="AM66" s="1085"/>
      <c r="AN66" s="1085"/>
      <c r="AO66" s="1086"/>
      <c r="AP66" s="1090" t="s">
        <v>418</v>
      </c>
      <c r="AQ66" s="1091"/>
      <c r="AR66" s="1091"/>
      <c r="AS66" s="1091"/>
      <c r="AT66" s="1092"/>
      <c r="AU66" s="1090" t="s">
        <v>419</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577</v>
      </c>
      <c r="C68" s="1075"/>
      <c r="D68" s="1075"/>
      <c r="E68" s="1075"/>
      <c r="F68" s="1075"/>
      <c r="G68" s="1075"/>
      <c r="H68" s="1075"/>
      <c r="I68" s="1075"/>
      <c r="J68" s="1075"/>
      <c r="K68" s="1075"/>
      <c r="L68" s="1075"/>
      <c r="M68" s="1075"/>
      <c r="N68" s="1075"/>
      <c r="O68" s="1075"/>
      <c r="P68" s="1076"/>
      <c r="Q68" s="1077">
        <v>626</v>
      </c>
      <c r="R68" s="1071"/>
      <c r="S68" s="1071"/>
      <c r="T68" s="1071"/>
      <c r="U68" s="1071"/>
      <c r="V68" s="1071">
        <v>604</v>
      </c>
      <c r="W68" s="1071"/>
      <c r="X68" s="1071"/>
      <c r="Y68" s="1071"/>
      <c r="Z68" s="1071"/>
      <c r="AA68" s="1071">
        <v>22</v>
      </c>
      <c r="AB68" s="1071"/>
      <c r="AC68" s="1071"/>
      <c r="AD68" s="1071"/>
      <c r="AE68" s="1071"/>
      <c r="AF68" s="1071">
        <v>22</v>
      </c>
      <c r="AG68" s="1071"/>
      <c r="AH68" s="1071"/>
      <c r="AI68" s="1071"/>
      <c r="AJ68" s="1071"/>
      <c r="AK68" s="1071">
        <v>15</v>
      </c>
      <c r="AL68" s="1071"/>
      <c r="AM68" s="1071"/>
      <c r="AN68" s="1071"/>
      <c r="AO68" s="1071"/>
      <c r="AP68" s="1071">
        <v>290</v>
      </c>
      <c r="AQ68" s="1071"/>
      <c r="AR68" s="1071"/>
      <c r="AS68" s="1071"/>
      <c r="AT68" s="1071"/>
      <c r="AU68" s="1071">
        <v>18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578</v>
      </c>
      <c r="C69" s="1064"/>
      <c r="D69" s="1064"/>
      <c r="E69" s="1064"/>
      <c r="F69" s="1064"/>
      <c r="G69" s="1064"/>
      <c r="H69" s="1064"/>
      <c r="I69" s="1064"/>
      <c r="J69" s="1064"/>
      <c r="K69" s="1064"/>
      <c r="L69" s="1064"/>
      <c r="M69" s="1064"/>
      <c r="N69" s="1064"/>
      <c r="O69" s="1064"/>
      <c r="P69" s="1065"/>
      <c r="Q69" s="1066">
        <v>1568</v>
      </c>
      <c r="R69" s="1060"/>
      <c r="S69" s="1060"/>
      <c r="T69" s="1060"/>
      <c r="U69" s="1060"/>
      <c r="V69" s="1060">
        <v>1535</v>
      </c>
      <c r="W69" s="1060"/>
      <c r="X69" s="1060"/>
      <c r="Y69" s="1060"/>
      <c r="Z69" s="1060"/>
      <c r="AA69" s="1060">
        <v>33</v>
      </c>
      <c r="AB69" s="1060"/>
      <c r="AC69" s="1060"/>
      <c r="AD69" s="1060"/>
      <c r="AE69" s="1060"/>
      <c r="AF69" s="1060">
        <v>33</v>
      </c>
      <c r="AG69" s="1060"/>
      <c r="AH69" s="1060"/>
      <c r="AI69" s="1060"/>
      <c r="AJ69" s="1060"/>
      <c r="AK69" s="1060">
        <v>31</v>
      </c>
      <c r="AL69" s="1060"/>
      <c r="AM69" s="1060"/>
      <c r="AN69" s="1060"/>
      <c r="AO69" s="1060"/>
      <c r="AP69" s="1060">
        <v>538</v>
      </c>
      <c r="AQ69" s="1060"/>
      <c r="AR69" s="1060"/>
      <c r="AS69" s="1060"/>
      <c r="AT69" s="1060"/>
      <c r="AU69" s="1060">
        <v>39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579</v>
      </c>
      <c r="C70" s="1064"/>
      <c r="D70" s="1064"/>
      <c r="E70" s="1064"/>
      <c r="F70" s="1064"/>
      <c r="G70" s="1064"/>
      <c r="H70" s="1064"/>
      <c r="I70" s="1064"/>
      <c r="J70" s="1064"/>
      <c r="K70" s="1064"/>
      <c r="L70" s="1064"/>
      <c r="M70" s="1064"/>
      <c r="N70" s="1064"/>
      <c r="O70" s="1064"/>
      <c r="P70" s="1065"/>
      <c r="Q70" s="1066">
        <v>53</v>
      </c>
      <c r="R70" s="1060"/>
      <c r="S70" s="1060"/>
      <c r="T70" s="1060"/>
      <c r="U70" s="1060"/>
      <c r="V70" s="1060">
        <v>52</v>
      </c>
      <c r="W70" s="1060"/>
      <c r="X70" s="1060"/>
      <c r="Y70" s="1060"/>
      <c r="Z70" s="1060"/>
      <c r="AA70" s="1060">
        <v>0</v>
      </c>
      <c r="AB70" s="1060"/>
      <c r="AC70" s="1060"/>
      <c r="AD70" s="1060"/>
      <c r="AE70" s="1060"/>
      <c r="AF70" s="1060">
        <v>403</v>
      </c>
      <c r="AG70" s="1060"/>
      <c r="AH70" s="1060"/>
      <c r="AI70" s="1060"/>
      <c r="AJ70" s="1060"/>
      <c r="AK70" s="1060">
        <v>52</v>
      </c>
      <c r="AL70" s="1060"/>
      <c r="AM70" s="1060"/>
      <c r="AN70" s="1060"/>
      <c r="AO70" s="1060"/>
      <c r="AP70" s="1060" t="s">
        <v>594</v>
      </c>
      <c r="AQ70" s="1060"/>
      <c r="AR70" s="1060"/>
      <c r="AS70" s="1060"/>
      <c r="AT70" s="1060"/>
      <c r="AU70" s="1060" t="s">
        <v>594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580</v>
      </c>
      <c r="C71" s="1064"/>
      <c r="D71" s="1064"/>
      <c r="E71" s="1064"/>
      <c r="F71" s="1064"/>
      <c r="G71" s="1064"/>
      <c r="H71" s="1064"/>
      <c r="I71" s="1064"/>
      <c r="J71" s="1064"/>
      <c r="K71" s="1064"/>
      <c r="L71" s="1064"/>
      <c r="M71" s="1064"/>
      <c r="N71" s="1064"/>
      <c r="O71" s="1064"/>
      <c r="P71" s="1065"/>
      <c r="Q71" s="1066">
        <v>94</v>
      </c>
      <c r="R71" s="1060"/>
      <c r="S71" s="1060"/>
      <c r="T71" s="1060"/>
      <c r="U71" s="1060"/>
      <c r="V71" s="1060">
        <v>86</v>
      </c>
      <c r="W71" s="1060"/>
      <c r="X71" s="1060"/>
      <c r="Y71" s="1060"/>
      <c r="Z71" s="1060"/>
      <c r="AA71" s="1060">
        <v>8</v>
      </c>
      <c r="AB71" s="1060"/>
      <c r="AC71" s="1060"/>
      <c r="AD71" s="1060"/>
      <c r="AE71" s="1060"/>
      <c r="AF71" s="1060">
        <v>8</v>
      </c>
      <c r="AG71" s="1060"/>
      <c r="AH71" s="1060"/>
      <c r="AI71" s="1060"/>
      <c r="AJ71" s="1060"/>
      <c r="AK71" s="1060">
        <v>9</v>
      </c>
      <c r="AL71" s="1060"/>
      <c r="AM71" s="1060"/>
      <c r="AN71" s="1060"/>
      <c r="AO71" s="1060"/>
      <c r="AP71" s="1060" t="s">
        <v>594</v>
      </c>
      <c r="AQ71" s="1060"/>
      <c r="AR71" s="1060"/>
      <c r="AS71" s="1060"/>
      <c r="AT71" s="1060"/>
      <c r="AU71" s="1060" t="s">
        <v>594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581</v>
      </c>
      <c r="C72" s="1064"/>
      <c r="D72" s="1064"/>
      <c r="E72" s="1064"/>
      <c r="F72" s="1064"/>
      <c r="G72" s="1064"/>
      <c r="H72" s="1064"/>
      <c r="I72" s="1064"/>
      <c r="J72" s="1064"/>
      <c r="K72" s="1064"/>
      <c r="L72" s="1064"/>
      <c r="M72" s="1064"/>
      <c r="N72" s="1064"/>
      <c r="O72" s="1064"/>
      <c r="P72" s="1065"/>
      <c r="Q72" s="1066">
        <v>237427</v>
      </c>
      <c r="R72" s="1060"/>
      <c r="S72" s="1060"/>
      <c r="T72" s="1060"/>
      <c r="U72" s="1060"/>
      <c r="V72" s="1060">
        <v>231302</v>
      </c>
      <c r="W72" s="1060"/>
      <c r="X72" s="1060"/>
      <c r="Y72" s="1060"/>
      <c r="Z72" s="1060"/>
      <c r="AA72" s="1060">
        <v>6125</v>
      </c>
      <c r="AB72" s="1060"/>
      <c r="AC72" s="1060"/>
      <c r="AD72" s="1060"/>
      <c r="AE72" s="1060"/>
      <c r="AF72" s="1060">
        <v>6125</v>
      </c>
      <c r="AG72" s="1060"/>
      <c r="AH72" s="1060"/>
      <c r="AI72" s="1060"/>
      <c r="AJ72" s="1060"/>
      <c r="AK72" s="1060">
        <v>1029</v>
      </c>
      <c r="AL72" s="1060"/>
      <c r="AM72" s="1060"/>
      <c r="AN72" s="1060"/>
      <c r="AO72" s="1060"/>
      <c r="AP72" s="1060" t="s">
        <v>594</v>
      </c>
      <c r="AQ72" s="1060"/>
      <c r="AR72" s="1060"/>
      <c r="AS72" s="1060"/>
      <c r="AT72" s="1060"/>
      <c r="AU72" s="1060" t="s">
        <v>594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582</v>
      </c>
      <c r="C73" s="1064"/>
      <c r="D73" s="1064"/>
      <c r="E73" s="1064"/>
      <c r="F73" s="1064"/>
      <c r="G73" s="1064"/>
      <c r="H73" s="1064"/>
      <c r="I73" s="1064"/>
      <c r="J73" s="1064"/>
      <c r="K73" s="1064"/>
      <c r="L73" s="1064"/>
      <c r="M73" s="1064"/>
      <c r="N73" s="1064"/>
      <c r="O73" s="1064"/>
      <c r="P73" s="1065"/>
      <c r="Q73" s="1066">
        <v>6833</v>
      </c>
      <c r="R73" s="1060"/>
      <c r="S73" s="1060"/>
      <c r="T73" s="1060"/>
      <c r="U73" s="1060"/>
      <c r="V73" s="1060">
        <v>5904</v>
      </c>
      <c r="W73" s="1060"/>
      <c r="X73" s="1060"/>
      <c r="Y73" s="1060"/>
      <c r="Z73" s="1060"/>
      <c r="AA73" s="1060">
        <v>929</v>
      </c>
      <c r="AB73" s="1060"/>
      <c r="AC73" s="1060"/>
      <c r="AD73" s="1060"/>
      <c r="AE73" s="1060"/>
      <c r="AF73" s="1060">
        <v>929</v>
      </c>
      <c r="AG73" s="1060"/>
      <c r="AH73" s="1060"/>
      <c r="AI73" s="1060"/>
      <c r="AJ73" s="1060"/>
      <c r="AK73" s="1060">
        <v>830</v>
      </c>
      <c r="AL73" s="1060"/>
      <c r="AM73" s="1060"/>
      <c r="AN73" s="1060"/>
      <c r="AO73" s="1060"/>
      <c r="AP73" s="1060" t="s">
        <v>594</v>
      </c>
      <c r="AQ73" s="1060"/>
      <c r="AR73" s="1060"/>
      <c r="AS73" s="1060"/>
      <c r="AT73" s="1060"/>
      <c r="AU73" s="1060" t="s">
        <v>594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583</v>
      </c>
      <c r="C74" s="1064"/>
      <c r="D74" s="1064"/>
      <c r="E74" s="1064"/>
      <c r="F74" s="1064"/>
      <c r="G74" s="1064"/>
      <c r="H74" s="1064"/>
      <c r="I74" s="1064"/>
      <c r="J74" s="1064"/>
      <c r="K74" s="1064"/>
      <c r="L74" s="1064"/>
      <c r="M74" s="1064"/>
      <c r="N74" s="1064"/>
      <c r="O74" s="1064"/>
      <c r="P74" s="1065"/>
      <c r="Q74" s="1066">
        <v>167</v>
      </c>
      <c r="R74" s="1060"/>
      <c r="S74" s="1060"/>
      <c r="T74" s="1060"/>
      <c r="U74" s="1060"/>
      <c r="V74" s="1060">
        <v>140</v>
      </c>
      <c r="W74" s="1060"/>
      <c r="X74" s="1060"/>
      <c r="Y74" s="1060"/>
      <c r="Z74" s="1060"/>
      <c r="AA74" s="1060">
        <v>27</v>
      </c>
      <c r="AB74" s="1060"/>
      <c r="AC74" s="1060"/>
      <c r="AD74" s="1060"/>
      <c r="AE74" s="1060"/>
      <c r="AF74" s="1060">
        <v>27</v>
      </c>
      <c r="AG74" s="1060"/>
      <c r="AH74" s="1060"/>
      <c r="AI74" s="1060"/>
      <c r="AJ74" s="1060"/>
      <c r="AK74" s="1060">
        <v>23</v>
      </c>
      <c r="AL74" s="1060"/>
      <c r="AM74" s="1060"/>
      <c r="AN74" s="1060"/>
      <c r="AO74" s="1060"/>
      <c r="AP74" s="1060" t="s">
        <v>594</v>
      </c>
      <c r="AQ74" s="1060"/>
      <c r="AR74" s="1060"/>
      <c r="AS74" s="1060"/>
      <c r="AT74" s="1060"/>
      <c r="AU74" s="1060" t="s">
        <v>594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7547</v>
      </c>
      <c r="AG88" s="1048"/>
      <c r="AH88" s="1048"/>
      <c r="AI88" s="1048"/>
      <c r="AJ88" s="1048"/>
      <c r="AK88" s="1052"/>
      <c r="AL88" s="1052"/>
      <c r="AM88" s="1052"/>
      <c r="AN88" s="1052"/>
      <c r="AO88" s="1052"/>
      <c r="AP88" s="1048">
        <v>828</v>
      </c>
      <c r="AQ88" s="1048"/>
      <c r="AR88" s="1048"/>
      <c r="AS88" s="1048"/>
      <c r="AT88" s="1048"/>
      <c r="AU88" s="1048">
        <v>57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20</v>
      </c>
      <c r="CS102" s="1040"/>
      <c r="CT102" s="1040"/>
      <c r="CU102" s="1040"/>
      <c r="CV102" s="1041"/>
      <c r="CW102" s="1039" t="s">
        <v>592</v>
      </c>
      <c r="CX102" s="1040"/>
      <c r="CY102" s="1040"/>
      <c r="CZ102" s="1040"/>
      <c r="DA102" s="1041"/>
      <c r="DB102" s="1039" t="s">
        <v>592</v>
      </c>
      <c r="DC102" s="1040"/>
      <c r="DD102" s="1040"/>
      <c r="DE102" s="1040"/>
      <c r="DF102" s="1041"/>
      <c r="DG102" s="1039" t="s">
        <v>592</v>
      </c>
      <c r="DH102" s="1040"/>
      <c r="DI102" s="1040"/>
      <c r="DJ102" s="1040"/>
      <c r="DK102" s="1041"/>
      <c r="DL102" s="1039" t="s">
        <v>592</v>
      </c>
      <c r="DM102" s="1040"/>
      <c r="DN102" s="1040"/>
      <c r="DO102" s="1040"/>
      <c r="DP102" s="1041"/>
      <c r="DQ102" s="1039" t="s">
        <v>592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305</v>
      </c>
      <c r="AG109" s="983"/>
      <c r="AH109" s="983"/>
      <c r="AI109" s="983"/>
      <c r="AJ109" s="984"/>
      <c r="AK109" s="985" t="s">
        <v>304</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305</v>
      </c>
      <c r="BW109" s="983"/>
      <c r="BX109" s="983"/>
      <c r="BY109" s="983"/>
      <c r="BZ109" s="984"/>
      <c r="CA109" s="985" t="s">
        <v>304</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305</v>
      </c>
      <c r="DM109" s="983"/>
      <c r="DN109" s="983"/>
      <c r="DO109" s="983"/>
      <c r="DP109" s="984"/>
      <c r="DQ109" s="985" t="s">
        <v>304</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156944</v>
      </c>
      <c r="AB110" s="976"/>
      <c r="AC110" s="976"/>
      <c r="AD110" s="976"/>
      <c r="AE110" s="977"/>
      <c r="AF110" s="978">
        <v>148039</v>
      </c>
      <c r="AG110" s="976"/>
      <c r="AH110" s="976"/>
      <c r="AI110" s="976"/>
      <c r="AJ110" s="977"/>
      <c r="AK110" s="978">
        <v>143744</v>
      </c>
      <c r="AL110" s="976"/>
      <c r="AM110" s="976"/>
      <c r="AN110" s="976"/>
      <c r="AO110" s="977"/>
      <c r="AP110" s="979">
        <v>9.1999999999999993</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1328965</v>
      </c>
      <c r="BR110" s="923"/>
      <c r="BS110" s="923"/>
      <c r="BT110" s="923"/>
      <c r="BU110" s="923"/>
      <c r="BV110" s="923">
        <v>1575015</v>
      </c>
      <c r="BW110" s="923"/>
      <c r="BX110" s="923"/>
      <c r="BY110" s="923"/>
      <c r="BZ110" s="923"/>
      <c r="CA110" s="923">
        <v>1728773</v>
      </c>
      <c r="CB110" s="923"/>
      <c r="CC110" s="923"/>
      <c r="CD110" s="923"/>
      <c r="CE110" s="923"/>
      <c r="CF110" s="947">
        <v>110.1</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436</v>
      </c>
      <c r="DM110" s="923"/>
      <c r="DN110" s="923"/>
      <c r="DO110" s="923"/>
      <c r="DP110" s="923"/>
      <c r="DQ110" s="923" t="s">
        <v>437</v>
      </c>
      <c r="DR110" s="923"/>
      <c r="DS110" s="923"/>
      <c r="DT110" s="923"/>
      <c r="DU110" s="923"/>
      <c r="DV110" s="924" t="s">
        <v>436</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437</v>
      </c>
      <c r="AG111" s="1004"/>
      <c r="AH111" s="1004"/>
      <c r="AI111" s="1004"/>
      <c r="AJ111" s="1005"/>
      <c r="AK111" s="1006" t="s">
        <v>436</v>
      </c>
      <c r="AL111" s="1004"/>
      <c r="AM111" s="1004"/>
      <c r="AN111" s="1004"/>
      <c r="AO111" s="1005"/>
      <c r="AP111" s="1007" t="s">
        <v>437</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t="s">
        <v>437</v>
      </c>
      <c r="BR111" s="895"/>
      <c r="BS111" s="895"/>
      <c r="BT111" s="895"/>
      <c r="BU111" s="895"/>
      <c r="BV111" s="895" t="s">
        <v>437</v>
      </c>
      <c r="BW111" s="895"/>
      <c r="BX111" s="895"/>
      <c r="BY111" s="895"/>
      <c r="BZ111" s="895"/>
      <c r="CA111" s="895" t="s">
        <v>440</v>
      </c>
      <c r="CB111" s="895"/>
      <c r="CC111" s="895"/>
      <c r="CD111" s="895"/>
      <c r="CE111" s="895"/>
      <c r="CF111" s="956" t="s">
        <v>436</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437</v>
      </c>
      <c r="DH111" s="895"/>
      <c r="DI111" s="895"/>
      <c r="DJ111" s="895"/>
      <c r="DK111" s="895"/>
      <c r="DL111" s="895" t="s">
        <v>437</v>
      </c>
      <c r="DM111" s="895"/>
      <c r="DN111" s="895"/>
      <c r="DO111" s="895"/>
      <c r="DP111" s="895"/>
      <c r="DQ111" s="895" t="s">
        <v>437</v>
      </c>
      <c r="DR111" s="895"/>
      <c r="DS111" s="895"/>
      <c r="DT111" s="895"/>
      <c r="DU111" s="895"/>
      <c r="DV111" s="872" t="s">
        <v>440</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437</v>
      </c>
      <c r="AG112" s="858"/>
      <c r="AH112" s="858"/>
      <c r="AI112" s="858"/>
      <c r="AJ112" s="859"/>
      <c r="AK112" s="860" t="s">
        <v>128</v>
      </c>
      <c r="AL112" s="858"/>
      <c r="AM112" s="858"/>
      <c r="AN112" s="858"/>
      <c r="AO112" s="859"/>
      <c r="AP112" s="905" t="s">
        <v>437</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1236104</v>
      </c>
      <c r="BR112" s="895"/>
      <c r="BS112" s="895"/>
      <c r="BT112" s="895"/>
      <c r="BU112" s="895"/>
      <c r="BV112" s="895">
        <v>1180060</v>
      </c>
      <c r="BW112" s="895"/>
      <c r="BX112" s="895"/>
      <c r="BY112" s="895"/>
      <c r="BZ112" s="895"/>
      <c r="CA112" s="895">
        <v>1121187</v>
      </c>
      <c r="CB112" s="895"/>
      <c r="CC112" s="895"/>
      <c r="CD112" s="895"/>
      <c r="CE112" s="895"/>
      <c r="CF112" s="956">
        <v>71.400000000000006</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440</v>
      </c>
      <c r="DH112" s="895"/>
      <c r="DI112" s="895"/>
      <c r="DJ112" s="895"/>
      <c r="DK112" s="895"/>
      <c r="DL112" s="895" t="s">
        <v>128</v>
      </c>
      <c r="DM112" s="895"/>
      <c r="DN112" s="895"/>
      <c r="DO112" s="895"/>
      <c r="DP112" s="895"/>
      <c r="DQ112" s="895" t="s">
        <v>128</v>
      </c>
      <c r="DR112" s="895"/>
      <c r="DS112" s="895"/>
      <c r="DT112" s="895"/>
      <c r="DU112" s="895"/>
      <c r="DV112" s="872" t="s">
        <v>437</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89575</v>
      </c>
      <c r="AB113" s="1004"/>
      <c r="AC113" s="1004"/>
      <c r="AD113" s="1004"/>
      <c r="AE113" s="1005"/>
      <c r="AF113" s="1006">
        <v>94493</v>
      </c>
      <c r="AG113" s="1004"/>
      <c r="AH113" s="1004"/>
      <c r="AI113" s="1004"/>
      <c r="AJ113" s="1005"/>
      <c r="AK113" s="1006">
        <v>92601</v>
      </c>
      <c r="AL113" s="1004"/>
      <c r="AM113" s="1004"/>
      <c r="AN113" s="1004"/>
      <c r="AO113" s="1005"/>
      <c r="AP113" s="1007">
        <v>5.9</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79116</v>
      </c>
      <c r="BR113" s="895"/>
      <c r="BS113" s="895"/>
      <c r="BT113" s="895"/>
      <c r="BU113" s="895"/>
      <c r="BV113" s="895">
        <v>68043</v>
      </c>
      <c r="BW113" s="895"/>
      <c r="BX113" s="895"/>
      <c r="BY113" s="895"/>
      <c r="BZ113" s="895"/>
      <c r="CA113" s="895">
        <v>56637</v>
      </c>
      <c r="CB113" s="895"/>
      <c r="CC113" s="895"/>
      <c r="CD113" s="895"/>
      <c r="CE113" s="895"/>
      <c r="CF113" s="956">
        <v>3.6</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440</v>
      </c>
      <c r="DH113" s="858"/>
      <c r="DI113" s="858"/>
      <c r="DJ113" s="858"/>
      <c r="DK113" s="859"/>
      <c r="DL113" s="860" t="s">
        <v>440</v>
      </c>
      <c r="DM113" s="858"/>
      <c r="DN113" s="858"/>
      <c r="DO113" s="858"/>
      <c r="DP113" s="859"/>
      <c r="DQ113" s="860" t="s">
        <v>128</v>
      </c>
      <c r="DR113" s="858"/>
      <c r="DS113" s="858"/>
      <c r="DT113" s="858"/>
      <c r="DU113" s="859"/>
      <c r="DV113" s="905" t="s">
        <v>440</v>
      </c>
      <c r="DW113" s="906"/>
      <c r="DX113" s="906"/>
      <c r="DY113" s="906"/>
      <c r="DZ113" s="907"/>
    </row>
    <row r="114" spans="1:130" s="246"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11170</v>
      </c>
      <c r="AB114" s="858"/>
      <c r="AC114" s="858"/>
      <c r="AD114" s="858"/>
      <c r="AE114" s="859"/>
      <c r="AF114" s="860">
        <v>11766</v>
      </c>
      <c r="AG114" s="858"/>
      <c r="AH114" s="858"/>
      <c r="AI114" s="858"/>
      <c r="AJ114" s="859"/>
      <c r="AK114" s="860">
        <v>10842</v>
      </c>
      <c r="AL114" s="858"/>
      <c r="AM114" s="858"/>
      <c r="AN114" s="858"/>
      <c r="AO114" s="859"/>
      <c r="AP114" s="905">
        <v>0.7</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619888</v>
      </c>
      <c r="BR114" s="895"/>
      <c r="BS114" s="895"/>
      <c r="BT114" s="895"/>
      <c r="BU114" s="895"/>
      <c r="BV114" s="895">
        <v>618889</v>
      </c>
      <c r="BW114" s="895"/>
      <c r="BX114" s="895"/>
      <c r="BY114" s="895"/>
      <c r="BZ114" s="895"/>
      <c r="CA114" s="895">
        <v>576294</v>
      </c>
      <c r="CB114" s="895"/>
      <c r="CC114" s="895"/>
      <c r="CD114" s="895"/>
      <c r="CE114" s="895"/>
      <c r="CF114" s="956">
        <v>36.700000000000003</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437</v>
      </c>
      <c r="DH114" s="858"/>
      <c r="DI114" s="858"/>
      <c r="DJ114" s="858"/>
      <c r="DK114" s="859"/>
      <c r="DL114" s="860" t="s">
        <v>436</v>
      </c>
      <c r="DM114" s="858"/>
      <c r="DN114" s="858"/>
      <c r="DO114" s="858"/>
      <c r="DP114" s="859"/>
      <c r="DQ114" s="860" t="s">
        <v>437</v>
      </c>
      <c r="DR114" s="858"/>
      <c r="DS114" s="858"/>
      <c r="DT114" s="858"/>
      <c r="DU114" s="859"/>
      <c r="DV114" s="905" t="s">
        <v>128</v>
      </c>
      <c r="DW114" s="906"/>
      <c r="DX114" s="906"/>
      <c r="DY114" s="906"/>
      <c r="DZ114" s="907"/>
    </row>
    <row r="115" spans="1:130" s="246" customFormat="1" ht="26.25" customHeight="1" x14ac:dyDescent="0.15">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128</v>
      </c>
      <c r="AB115" s="1004"/>
      <c r="AC115" s="1004"/>
      <c r="AD115" s="1004"/>
      <c r="AE115" s="1005"/>
      <c r="AF115" s="1006" t="s">
        <v>437</v>
      </c>
      <c r="AG115" s="1004"/>
      <c r="AH115" s="1004"/>
      <c r="AI115" s="1004"/>
      <c r="AJ115" s="1005"/>
      <c r="AK115" s="1006" t="s">
        <v>437</v>
      </c>
      <c r="AL115" s="1004"/>
      <c r="AM115" s="1004"/>
      <c r="AN115" s="1004"/>
      <c r="AO115" s="1005"/>
      <c r="AP115" s="1007" t="s">
        <v>128</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v>1986</v>
      </c>
      <c r="BR115" s="895"/>
      <c r="BS115" s="895"/>
      <c r="BT115" s="895"/>
      <c r="BU115" s="895"/>
      <c r="BV115" s="895" t="s">
        <v>128</v>
      </c>
      <c r="BW115" s="895"/>
      <c r="BX115" s="895"/>
      <c r="BY115" s="895"/>
      <c r="BZ115" s="895"/>
      <c r="CA115" s="895" t="s">
        <v>437</v>
      </c>
      <c r="CB115" s="895"/>
      <c r="CC115" s="895"/>
      <c r="CD115" s="895"/>
      <c r="CE115" s="895"/>
      <c r="CF115" s="956" t="s">
        <v>440</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437</v>
      </c>
      <c r="DH115" s="858"/>
      <c r="DI115" s="858"/>
      <c r="DJ115" s="858"/>
      <c r="DK115" s="859"/>
      <c r="DL115" s="860" t="s">
        <v>128</v>
      </c>
      <c r="DM115" s="858"/>
      <c r="DN115" s="858"/>
      <c r="DO115" s="858"/>
      <c r="DP115" s="859"/>
      <c r="DQ115" s="860" t="s">
        <v>128</v>
      </c>
      <c r="DR115" s="858"/>
      <c r="DS115" s="858"/>
      <c r="DT115" s="858"/>
      <c r="DU115" s="859"/>
      <c r="DV115" s="905" t="s">
        <v>128</v>
      </c>
      <c r="DW115" s="906"/>
      <c r="DX115" s="906"/>
      <c r="DY115" s="906"/>
      <c r="DZ115" s="907"/>
    </row>
    <row r="116" spans="1:130" s="246" customFormat="1" ht="26.25" customHeight="1" x14ac:dyDescent="0.15">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437</v>
      </c>
      <c r="AG116" s="858"/>
      <c r="AH116" s="858"/>
      <c r="AI116" s="858"/>
      <c r="AJ116" s="859"/>
      <c r="AK116" s="860" t="s">
        <v>128</v>
      </c>
      <c r="AL116" s="858"/>
      <c r="AM116" s="858"/>
      <c r="AN116" s="858"/>
      <c r="AO116" s="859"/>
      <c r="AP116" s="905" t="s">
        <v>437</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128</v>
      </c>
      <c r="BW116" s="895"/>
      <c r="BX116" s="895"/>
      <c r="BY116" s="895"/>
      <c r="BZ116" s="895"/>
      <c r="CA116" s="895" t="s">
        <v>437</v>
      </c>
      <c r="CB116" s="895"/>
      <c r="CC116" s="895"/>
      <c r="CD116" s="895"/>
      <c r="CE116" s="895"/>
      <c r="CF116" s="956" t="s">
        <v>440</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437</v>
      </c>
      <c r="DH116" s="858"/>
      <c r="DI116" s="858"/>
      <c r="DJ116" s="858"/>
      <c r="DK116" s="859"/>
      <c r="DL116" s="860" t="s">
        <v>440</v>
      </c>
      <c r="DM116" s="858"/>
      <c r="DN116" s="858"/>
      <c r="DO116" s="858"/>
      <c r="DP116" s="859"/>
      <c r="DQ116" s="860" t="s">
        <v>128</v>
      </c>
      <c r="DR116" s="858"/>
      <c r="DS116" s="858"/>
      <c r="DT116" s="858"/>
      <c r="DU116" s="859"/>
      <c r="DV116" s="905" t="s">
        <v>128</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257689</v>
      </c>
      <c r="AB117" s="990"/>
      <c r="AC117" s="990"/>
      <c r="AD117" s="990"/>
      <c r="AE117" s="991"/>
      <c r="AF117" s="992">
        <v>254298</v>
      </c>
      <c r="AG117" s="990"/>
      <c r="AH117" s="990"/>
      <c r="AI117" s="990"/>
      <c r="AJ117" s="991"/>
      <c r="AK117" s="992">
        <v>247187</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440</v>
      </c>
      <c r="BR117" s="895"/>
      <c r="BS117" s="895"/>
      <c r="BT117" s="895"/>
      <c r="BU117" s="895"/>
      <c r="BV117" s="895" t="s">
        <v>437</v>
      </c>
      <c r="BW117" s="895"/>
      <c r="BX117" s="895"/>
      <c r="BY117" s="895"/>
      <c r="BZ117" s="895"/>
      <c r="CA117" s="895" t="s">
        <v>437</v>
      </c>
      <c r="CB117" s="895"/>
      <c r="CC117" s="895"/>
      <c r="CD117" s="895"/>
      <c r="CE117" s="895"/>
      <c r="CF117" s="956" t="s">
        <v>128</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436</v>
      </c>
      <c r="DR117" s="858"/>
      <c r="DS117" s="858"/>
      <c r="DT117" s="858"/>
      <c r="DU117" s="859"/>
      <c r="DV117" s="905" t="s">
        <v>128</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305</v>
      </c>
      <c r="AG118" s="983"/>
      <c r="AH118" s="983"/>
      <c r="AI118" s="983"/>
      <c r="AJ118" s="984"/>
      <c r="AK118" s="985" t="s">
        <v>304</v>
      </c>
      <c r="AL118" s="983"/>
      <c r="AM118" s="983"/>
      <c r="AN118" s="983"/>
      <c r="AO118" s="984"/>
      <c r="AP118" s="986" t="s">
        <v>430</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437</v>
      </c>
      <c r="BR118" s="926"/>
      <c r="BS118" s="926"/>
      <c r="BT118" s="926"/>
      <c r="BU118" s="926"/>
      <c r="BV118" s="926" t="s">
        <v>128</v>
      </c>
      <c r="BW118" s="926"/>
      <c r="BX118" s="926"/>
      <c r="BY118" s="926"/>
      <c r="BZ118" s="926"/>
      <c r="CA118" s="926" t="s">
        <v>440</v>
      </c>
      <c r="CB118" s="926"/>
      <c r="CC118" s="926"/>
      <c r="CD118" s="926"/>
      <c r="CE118" s="926"/>
      <c r="CF118" s="956" t="s">
        <v>437</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440</v>
      </c>
      <c r="DH118" s="858"/>
      <c r="DI118" s="858"/>
      <c r="DJ118" s="858"/>
      <c r="DK118" s="859"/>
      <c r="DL118" s="860" t="s">
        <v>128</v>
      </c>
      <c r="DM118" s="858"/>
      <c r="DN118" s="858"/>
      <c r="DO118" s="858"/>
      <c r="DP118" s="859"/>
      <c r="DQ118" s="860" t="s">
        <v>437</v>
      </c>
      <c r="DR118" s="858"/>
      <c r="DS118" s="858"/>
      <c r="DT118" s="858"/>
      <c r="DU118" s="859"/>
      <c r="DV118" s="905" t="s">
        <v>440</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437</v>
      </c>
      <c r="AL119" s="976"/>
      <c r="AM119" s="976"/>
      <c r="AN119" s="976"/>
      <c r="AO119" s="977"/>
      <c r="AP119" s="979" t="s">
        <v>463</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464</v>
      </c>
      <c r="BP119" s="959"/>
      <c r="BQ119" s="963">
        <v>3266059</v>
      </c>
      <c r="BR119" s="926"/>
      <c r="BS119" s="926"/>
      <c r="BT119" s="926"/>
      <c r="BU119" s="926"/>
      <c r="BV119" s="926">
        <v>3442007</v>
      </c>
      <c r="BW119" s="926"/>
      <c r="BX119" s="926"/>
      <c r="BY119" s="926"/>
      <c r="BZ119" s="926"/>
      <c r="CA119" s="926">
        <v>3482891</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437</v>
      </c>
      <c r="DH119" s="841"/>
      <c r="DI119" s="841"/>
      <c r="DJ119" s="841"/>
      <c r="DK119" s="842"/>
      <c r="DL119" s="843" t="s">
        <v>437</v>
      </c>
      <c r="DM119" s="841"/>
      <c r="DN119" s="841"/>
      <c r="DO119" s="841"/>
      <c r="DP119" s="842"/>
      <c r="DQ119" s="843" t="s">
        <v>437</v>
      </c>
      <c r="DR119" s="841"/>
      <c r="DS119" s="841"/>
      <c r="DT119" s="841"/>
      <c r="DU119" s="842"/>
      <c r="DV119" s="929" t="s">
        <v>440</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436</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4646341</v>
      </c>
      <c r="BR120" s="923"/>
      <c r="BS120" s="923"/>
      <c r="BT120" s="923"/>
      <c r="BU120" s="923"/>
      <c r="BV120" s="923">
        <v>4496808</v>
      </c>
      <c r="BW120" s="923"/>
      <c r="BX120" s="923"/>
      <c r="BY120" s="923"/>
      <c r="BZ120" s="923"/>
      <c r="CA120" s="923">
        <v>4431091</v>
      </c>
      <c r="CB120" s="923"/>
      <c r="CC120" s="923"/>
      <c r="CD120" s="923"/>
      <c r="CE120" s="923"/>
      <c r="CF120" s="947">
        <v>282.2</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1132521</v>
      </c>
      <c r="DH120" s="923"/>
      <c r="DI120" s="923"/>
      <c r="DJ120" s="923"/>
      <c r="DK120" s="923"/>
      <c r="DL120" s="923">
        <v>1078973</v>
      </c>
      <c r="DM120" s="923"/>
      <c r="DN120" s="923"/>
      <c r="DO120" s="923"/>
      <c r="DP120" s="923"/>
      <c r="DQ120" s="923">
        <v>1024353</v>
      </c>
      <c r="DR120" s="923"/>
      <c r="DS120" s="923"/>
      <c r="DT120" s="923"/>
      <c r="DU120" s="923"/>
      <c r="DV120" s="924">
        <v>65.2</v>
      </c>
      <c r="DW120" s="924"/>
      <c r="DX120" s="924"/>
      <c r="DY120" s="924"/>
      <c r="DZ120" s="925"/>
    </row>
    <row r="121" spans="1:130" s="246" customFormat="1" ht="26.25" customHeight="1" x14ac:dyDescent="0.15">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437</v>
      </c>
      <c r="AB121" s="858"/>
      <c r="AC121" s="858"/>
      <c r="AD121" s="858"/>
      <c r="AE121" s="859"/>
      <c r="AF121" s="860" t="s">
        <v>440</v>
      </c>
      <c r="AG121" s="858"/>
      <c r="AH121" s="858"/>
      <c r="AI121" s="858"/>
      <c r="AJ121" s="859"/>
      <c r="AK121" s="860" t="s">
        <v>128</v>
      </c>
      <c r="AL121" s="858"/>
      <c r="AM121" s="858"/>
      <c r="AN121" s="858"/>
      <c r="AO121" s="859"/>
      <c r="AP121" s="905" t="s">
        <v>436</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t="s">
        <v>437</v>
      </c>
      <c r="BR121" s="895"/>
      <c r="BS121" s="895"/>
      <c r="BT121" s="895"/>
      <c r="BU121" s="895"/>
      <c r="BV121" s="895" t="s">
        <v>128</v>
      </c>
      <c r="BW121" s="895"/>
      <c r="BX121" s="895"/>
      <c r="BY121" s="895"/>
      <c r="BZ121" s="895"/>
      <c r="CA121" s="895" t="s">
        <v>128</v>
      </c>
      <c r="CB121" s="895"/>
      <c r="CC121" s="895"/>
      <c r="CD121" s="895"/>
      <c r="CE121" s="895"/>
      <c r="CF121" s="956" t="s">
        <v>128</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103583</v>
      </c>
      <c r="DH121" s="895"/>
      <c r="DI121" s="895"/>
      <c r="DJ121" s="895"/>
      <c r="DK121" s="895"/>
      <c r="DL121" s="895">
        <v>101087</v>
      </c>
      <c r="DM121" s="895"/>
      <c r="DN121" s="895"/>
      <c r="DO121" s="895"/>
      <c r="DP121" s="895"/>
      <c r="DQ121" s="895">
        <v>96834</v>
      </c>
      <c r="DR121" s="895"/>
      <c r="DS121" s="895"/>
      <c r="DT121" s="895"/>
      <c r="DU121" s="895"/>
      <c r="DV121" s="872">
        <v>6.2</v>
      </c>
      <c r="DW121" s="872"/>
      <c r="DX121" s="872"/>
      <c r="DY121" s="872"/>
      <c r="DZ121" s="873"/>
    </row>
    <row r="122" spans="1:130" s="246"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437</v>
      </c>
      <c r="AG122" s="858"/>
      <c r="AH122" s="858"/>
      <c r="AI122" s="858"/>
      <c r="AJ122" s="859"/>
      <c r="AK122" s="860" t="s">
        <v>128</v>
      </c>
      <c r="AL122" s="858"/>
      <c r="AM122" s="858"/>
      <c r="AN122" s="858"/>
      <c r="AO122" s="859"/>
      <c r="AP122" s="905" t="s">
        <v>437</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1882288</v>
      </c>
      <c r="BR122" s="926"/>
      <c r="BS122" s="926"/>
      <c r="BT122" s="926"/>
      <c r="BU122" s="926"/>
      <c r="BV122" s="926">
        <v>1953536</v>
      </c>
      <c r="BW122" s="926"/>
      <c r="BX122" s="926"/>
      <c r="BY122" s="926"/>
      <c r="BZ122" s="926"/>
      <c r="CA122" s="926">
        <v>2004459</v>
      </c>
      <c r="CB122" s="926"/>
      <c r="CC122" s="926"/>
      <c r="CD122" s="926"/>
      <c r="CE122" s="926"/>
      <c r="CF122" s="927">
        <v>127.6</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437</v>
      </c>
      <c r="DM122" s="895"/>
      <c r="DN122" s="895"/>
      <c r="DO122" s="895"/>
      <c r="DP122" s="895"/>
      <c r="DQ122" s="895" t="s">
        <v>128</v>
      </c>
      <c r="DR122" s="895"/>
      <c r="DS122" s="895"/>
      <c r="DT122" s="895"/>
      <c r="DU122" s="895"/>
      <c r="DV122" s="872" t="s">
        <v>437</v>
      </c>
      <c r="DW122" s="872"/>
      <c r="DX122" s="872"/>
      <c r="DY122" s="872"/>
      <c r="DZ122" s="873"/>
    </row>
    <row r="123" spans="1:130" s="246" customFormat="1" ht="26.25" customHeight="1" x14ac:dyDescent="0.15">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437</v>
      </c>
      <c r="AB123" s="858"/>
      <c r="AC123" s="858"/>
      <c r="AD123" s="858"/>
      <c r="AE123" s="859"/>
      <c r="AF123" s="860" t="s">
        <v>128</v>
      </c>
      <c r="AG123" s="858"/>
      <c r="AH123" s="858"/>
      <c r="AI123" s="858"/>
      <c r="AJ123" s="859"/>
      <c r="AK123" s="860" t="s">
        <v>128</v>
      </c>
      <c r="AL123" s="858"/>
      <c r="AM123" s="858"/>
      <c r="AN123" s="858"/>
      <c r="AO123" s="859"/>
      <c r="AP123" s="905" t="s">
        <v>437</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475</v>
      </c>
      <c r="BP123" s="959"/>
      <c r="BQ123" s="913">
        <v>6528629</v>
      </c>
      <c r="BR123" s="914"/>
      <c r="BS123" s="914"/>
      <c r="BT123" s="914"/>
      <c r="BU123" s="914"/>
      <c r="BV123" s="914">
        <v>6450344</v>
      </c>
      <c r="BW123" s="914"/>
      <c r="BX123" s="914"/>
      <c r="BY123" s="914"/>
      <c r="BZ123" s="914"/>
      <c r="CA123" s="914">
        <v>6435550</v>
      </c>
      <c r="CB123" s="914"/>
      <c r="CC123" s="914"/>
      <c r="CD123" s="914"/>
      <c r="CE123" s="914"/>
      <c r="CF123" s="824"/>
      <c r="CG123" s="825"/>
      <c r="CH123" s="825"/>
      <c r="CI123" s="825"/>
      <c r="CJ123" s="915"/>
      <c r="CK123" s="950"/>
      <c r="CL123" s="936"/>
      <c r="CM123" s="936"/>
      <c r="CN123" s="936"/>
      <c r="CO123" s="937"/>
      <c r="CP123" s="916" t="s">
        <v>403</v>
      </c>
      <c r="CQ123" s="917"/>
      <c r="CR123" s="917"/>
      <c r="CS123" s="917"/>
      <c r="CT123" s="917"/>
      <c r="CU123" s="917"/>
      <c r="CV123" s="917"/>
      <c r="CW123" s="917"/>
      <c r="CX123" s="917"/>
      <c r="CY123" s="917"/>
      <c r="CZ123" s="917"/>
      <c r="DA123" s="917"/>
      <c r="DB123" s="917"/>
      <c r="DC123" s="917"/>
      <c r="DD123" s="917"/>
      <c r="DE123" s="917"/>
      <c r="DF123" s="918"/>
      <c r="DG123" s="857" t="s">
        <v>437</v>
      </c>
      <c r="DH123" s="858"/>
      <c r="DI123" s="858"/>
      <c r="DJ123" s="858"/>
      <c r="DK123" s="859"/>
      <c r="DL123" s="860" t="s">
        <v>128</v>
      </c>
      <c r="DM123" s="858"/>
      <c r="DN123" s="858"/>
      <c r="DO123" s="858"/>
      <c r="DP123" s="859"/>
      <c r="DQ123" s="860" t="s">
        <v>437</v>
      </c>
      <c r="DR123" s="858"/>
      <c r="DS123" s="858"/>
      <c r="DT123" s="858"/>
      <c r="DU123" s="859"/>
      <c r="DV123" s="905" t="s">
        <v>437</v>
      </c>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128</v>
      </c>
      <c r="BR124" s="912"/>
      <c r="BS124" s="912"/>
      <c r="BT124" s="912"/>
      <c r="BU124" s="912"/>
      <c r="BV124" s="912" t="s">
        <v>128</v>
      </c>
      <c r="BW124" s="912"/>
      <c r="BX124" s="912"/>
      <c r="BY124" s="912"/>
      <c r="BZ124" s="912"/>
      <c r="CA124" s="912" t="s">
        <v>128</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437</v>
      </c>
      <c r="DH124" s="841"/>
      <c r="DI124" s="841"/>
      <c r="DJ124" s="841"/>
      <c r="DK124" s="842"/>
      <c r="DL124" s="843" t="s">
        <v>440</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436</v>
      </c>
      <c r="AB125" s="858"/>
      <c r="AC125" s="858"/>
      <c r="AD125" s="858"/>
      <c r="AE125" s="859"/>
      <c r="AF125" s="860" t="s">
        <v>128</v>
      </c>
      <c r="AG125" s="858"/>
      <c r="AH125" s="858"/>
      <c r="AI125" s="858"/>
      <c r="AJ125" s="859"/>
      <c r="AK125" s="860" t="s">
        <v>437</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440</v>
      </c>
      <c r="DH125" s="923"/>
      <c r="DI125" s="923"/>
      <c r="DJ125" s="923"/>
      <c r="DK125" s="923"/>
      <c r="DL125" s="923" t="s">
        <v>440</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440</v>
      </c>
      <c r="AB126" s="858"/>
      <c r="AC126" s="858"/>
      <c r="AD126" s="858"/>
      <c r="AE126" s="859"/>
      <c r="AF126" s="860" t="s">
        <v>128</v>
      </c>
      <c r="AG126" s="858"/>
      <c r="AH126" s="858"/>
      <c r="AI126" s="858"/>
      <c r="AJ126" s="859"/>
      <c r="AK126" s="860" t="s">
        <v>436</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440</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128</v>
      </c>
      <c r="AB127" s="858"/>
      <c r="AC127" s="858"/>
      <c r="AD127" s="858"/>
      <c r="AE127" s="859"/>
      <c r="AF127" s="860" t="s">
        <v>440</v>
      </c>
      <c r="AG127" s="858"/>
      <c r="AH127" s="858"/>
      <c r="AI127" s="858"/>
      <c r="AJ127" s="859"/>
      <c r="AK127" s="860" t="s">
        <v>128</v>
      </c>
      <c r="AL127" s="858"/>
      <c r="AM127" s="858"/>
      <c r="AN127" s="858"/>
      <c r="AO127" s="859"/>
      <c r="AP127" s="905" t="s">
        <v>128</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440</v>
      </c>
      <c r="DH127" s="895"/>
      <c r="DI127" s="895"/>
      <c r="DJ127" s="895"/>
      <c r="DK127" s="895"/>
      <c r="DL127" s="895" t="s">
        <v>440</v>
      </c>
      <c r="DM127" s="895"/>
      <c r="DN127" s="895"/>
      <c r="DO127" s="895"/>
      <c r="DP127" s="895"/>
      <c r="DQ127" s="895" t="s">
        <v>440</v>
      </c>
      <c r="DR127" s="895"/>
      <c r="DS127" s="895"/>
      <c r="DT127" s="895"/>
      <c r="DU127" s="895"/>
      <c r="DV127" s="872" t="s">
        <v>437</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t="s">
        <v>437</v>
      </c>
      <c r="AB128" s="879"/>
      <c r="AC128" s="879"/>
      <c r="AD128" s="879"/>
      <c r="AE128" s="880"/>
      <c r="AF128" s="881" t="s">
        <v>437</v>
      </c>
      <c r="AG128" s="879"/>
      <c r="AH128" s="879"/>
      <c r="AI128" s="879"/>
      <c r="AJ128" s="880"/>
      <c r="AK128" s="881" t="s">
        <v>437</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437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v>1986</v>
      </c>
      <c r="DH128" s="869"/>
      <c r="DI128" s="869"/>
      <c r="DJ128" s="869"/>
      <c r="DK128" s="869"/>
      <c r="DL128" s="869" t="s">
        <v>437</v>
      </c>
      <c r="DM128" s="869"/>
      <c r="DN128" s="869"/>
      <c r="DO128" s="869"/>
      <c r="DP128" s="869"/>
      <c r="DQ128" s="869" t="s">
        <v>437</v>
      </c>
      <c r="DR128" s="869"/>
      <c r="DS128" s="869"/>
      <c r="DT128" s="869"/>
      <c r="DU128" s="869"/>
      <c r="DV128" s="870" t="s">
        <v>463</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1789956</v>
      </c>
      <c r="AB129" s="858"/>
      <c r="AC129" s="858"/>
      <c r="AD129" s="858"/>
      <c r="AE129" s="859"/>
      <c r="AF129" s="860">
        <v>1778931</v>
      </c>
      <c r="AG129" s="858"/>
      <c r="AH129" s="858"/>
      <c r="AI129" s="858"/>
      <c r="AJ129" s="859"/>
      <c r="AK129" s="860">
        <v>1734464</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437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165543</v>
      </c>
      <c r="AB130" s="858"/>
      <c r="AC130" s="858"/>
      <c r="AD130" s="858"/>
      <c r="AE130" s="859"/>
      <c r="AF130" s="860">
        <v>164146</v>
      </c>
      <c r="AG130" s="858"/>
      <c r="AH130" s="858"/>
      <c r="AI130" s="858"/>
      <c r="AJ130" s="859"/>
      <c r="AK130" s="860">
        <v>164130</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5.5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1624413</v>
      </c>
      <c r="AB131" s="841"/>
      <c r="AC131" s="841"/>
      <c r="AD131" s="841"/>
      <c r="AE131" s="842"/>
      <c r="AF131" s="843">
        <v>1614785</v>
      </c>
      <c r="AG131" s="841"/>
      <c r="AH131" s="841"/>
      <c r="AI131" s="841"/>
      <c r="AJ131" s="842"/>
      <c r="AK131" s="843">
        <v>1570334</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t="s">
        <v>440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5.6725721849999999</v>
      </c>
      <c r="AB132" s="821"/>
      <c r="AC132" s="821"/>
      <c r="AD132" s="821"/>
      <c r="AE132" s="822"/>
      <c r="AF132" s="823">
        <v>5.582910418</v>
      </c>
      <c r="AG132" s="821"/>
      <c r="AH132" s="821"/>
      <c r="AI132" s="821"/>
      <c r="AJ132" s="822"/>
      <c r="AK132" s="823">
        <v>5.2891295740000004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5</v>
      </c>
      <c r="AB133" s="800"/>
      <c r="AC133" s="800"/>
      <c r="AD133" s="800"/>
      <c r="AE133" s="801"/>
      <c r="AF133" s="799">
        <v>5.4</v>
      </c>
      <c r="AG133" s="800"/>
      <c r="AH133" s="800"/>
      <c r="AI133" s="800"/>
      <c r="AJ133" s="801"/>
      <c r="AK133" s="799">
        <v>5.5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qu+S52oTBi86EgsoY8YaPuV8HoBPS1xZRupWP9Jm5MfEnWM+dybd6KTB1LECMXfKjz896+A6klji3qIVEVn5w==" saltValue="oXPEnIxhiOJNr3UIo8o/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J31"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u9YUj3rWWdZ8jRhphPT2vgsa3JjAx+52UMsGwvGPampOVjlA9OA18H3Ur1NERnz1IOLXc6fpiYPzpQ4zHCD7w==" saltValue="MMha5ZuoZuJZyYXL0gDR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46"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QPC0PxMtDNHppF3diwryeJMpUM+VIMGPwAa2epd1a+0HvRQmQt3YdBSK+xemSPAut39BkWcVbqPQI5OTy3tyQ==" saltValue="f+d+ki+6nsYnKVWDLQd2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498930</v>
      </c>
      <c r="AP9" s="312">
        <v>137446</v>
      </c>
      <c r="AQ9" s="313">
        <v>168530</v>
      </c>
      <c r="AR9" s="314">
        <v>-18.399999999999999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35620</v>
      </c>
      <c r="AP10" s="315">
        <v>9813</v>
      </c>
      <c r="AQ10" s="316">
        <v>21048</v>
      </c>
      <c r="AR10" s="317">
        <v>-53.4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83862</v>
      </c>
      <c r="AP11" s="315">
        <v>23102</v>
      </c>
      <c r="AQ11" s="316">
        <v>26640</v>
      </c>
      <c r="AR11" s="317">
        <v>-13.3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t="s">
        <v>513</v>
      </c>
      <c r="AP12" s="315" t="s">
        <v>513</v>
      </c>
      <c r="AQ12" s="316">
        <v>1878</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514</v>
      </c>
      <c r="AL13" s="1227"/>
      <c r="AM13" s="1227"/>
      <c r="AN13" s="1228"/>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20426</v>
      </c>
      <c r="AP14" s="315">
        <v>5627</v>
      </c>
      <c r="AQ14" s="316">
        <v>7469</v>
      </c>
      <c r="AR14" s="317">
        <v>-24.7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7309</v>
      </c>
      <c r="AP15" s="315">
        <v>2013</v>
      </c>
      <c r="AQ15" s="316">
        <v>4705</v>
      </c>
      <c r="AR15" s="317">
        <v>-57.2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-48187</v>
      </c>
      <c r="AP16" s="315">
        <v>-13275</v>
      </c>
      <c r="AQ16" s="316">
        <v>-16375</v>
      </c>
      <c r="AR16" s="317">
        <v>-18.899999999999999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597960</v>
      </c>
      <c r="AP17" s="315">
        <v>164727</v>
      </c>
      <c r="AQ17" s="316">
        <v>213894</v>
      </c>
      <c r="AR17" s="317">
        <v>-23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15.7</v>
      </c>
      <c r="AP21" s="328">
        <v>19.28</v>
      </c>
      <c r="AQ21" s="329">
        <v>-3.58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96.5</v>
      </c>
      <c r="AP22" s="333">
        <v>95</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143744</v>
      </c>
      <c r="AP32" s="342">
        <v>39599</v>
      </c>
      <c r="AQ32" s="343">
        <v>102582</v>
      </c>
      <c r="AR32" s="344">
        <v>-61.4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513</v>
      </c>
      <c r="AP34" s="342" t="s">
        <v>513</v>
      </c>
      <c r="AQ34" s="343" t="s">
        <v>513</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92601</v>
      </c>
      <c r="AP35" s="342">
        <v>25510</v>
      </c>
      <c r="AQ35" s="343">
        <v>28843</v>
      </c>
      <c r="AR35" s="344">
        <v>-11.6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v>10842</v>
      </c>
      <c r="AP36" s="342">
        <v>2987</v>
      </c>
      <c r="AQ36" s="343">
        <v>2374</v>
      </c>
      <c r="AR36" s="344">
        <v>25.8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t="s">
        <v>513</v>
      </c>
      <c r="AP37" s="342" t="s">
        <v>513</v>
      </c>
      <c r="AQ37" s="343">
        <v>1030</v>
      </c>
      <c r="AR37" s="344" t="s">
        <v>513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t="s">
        <v>513</v>
      </c>
      <c r="AP38" s="345" t="s">
        <v>513</v>
      </c>
      <c r="AQ38" s="346">
        <v>19</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t="s">
        <v>513</v>
      </c>
      <c r="AP39" s="342" t="s">
        <v>513</v>
      </c>
      <c r="AQ39" s="343">
        <v>-3618</v>
      </c>
      <c r="AR39" s="344" t="s">
        <v>513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-164130</v>
      </c>
      <c r="AP40" s="342">
        <v>-45215</v>
      </c>
      <c r="AQ40" s="343">
        <v>-102150</v>
      </c>
      <c r="AR40" s="344">
        <v>-55.7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83057</v>
      </c>
      <c r="AP41" s="342">
        <v>22881</v>
      </c>
      <c r="AQ41" s="343">
        <v>29081</v>
      </c>
      <c r="AR41" s="344">
        <v>-21.3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248777</v>
      </c>
      <c r="AN51" s="364">
        <v>64283</v>
      </c>
      <c r="AO51" s="365">
        <v>-63.9</v>
      </c>
      <c r="AP51" s="366">
        <v>272886</v>
      </c>
      <c r="AQ51" s="367">
        <v>3.7</v>
      </c>
      <c r="AR51" s="368">
        <v>-67.599999999999994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248777</v>
      </c>
      <c r="AN52" s="372">
        <v>64283</v>
      </c>
      <c r="AO52" s="373">
        <v>-63.8</v>
      </c>
      <c r="AP52" s="374">
        <v>125724</v>
      </c>
      <c r="AQ52" s="375">
        <v>21.9</v>
      </c>
      <c r="AR52" s="376">
        <v>-85.7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267086</v>
      </c>
      <c r="AN53" s="364">
        <v>70360</v>
      </c>
      <c r="AO53" s="365">
        <v>9.5</v>
      </c>
      <c r="AP53" s="366">
        <v>245039</v>
      </c>
      <c r="AQ53" s="367">
        <v>-10.199999999999999</v>
      </c>
      <c r="AR53" s="368">
        <v>19.7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228759</v>
      </c>
      <c r="AN54" s="372">
        <v>60263</v>
      </c>
      <c r="AO54" s="373">
        <v>-6.3</v>
      </c>
      <c r="AP54" s="374">
        <v>108922</v>
      </c>
      <c r="AQ54" s="375">
        <v>-13.4</v>
      </c>
      <c r="AR54" s="376">
        <v>7.1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302989</v>
      </c>
      <c r="AN55" s="364">
        <v>81230</v>
      </c>
      <c r="AO55" s="365">
        <v>15.4</v>
      </c>
      <c r="AP55" s="366">
        <v>237994</v>
      </c>
      <c r="AQ55" s="367">
        <v>-2.9</v>
      </c>
      <c r="AR55" s="368">
        <v>18.3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187996</v>
      </c>
      <c r="AN56" s="372">
        <v>50401</v>
      </c>
      <c r="AO56" s="373">
        <v>-16.399999999999999</v>
      </c>
      <c r="AP56" s="374">
        <v>110361</v>
      </c>
      <c r="AQ56" s="375">
        <v>1.3</v>
      </c>
      <c r="AR56" s="376">
        <v>-17.7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815280</v>
      </c>
      <c r="AN57" s="364">
        <v>222450</v>
      </c>
      <c r="AO57" s="365">
        <v>173.9</v>
      </c>
      <c r="AP57" s="366">
        <v>267911</v>
      </c>
      <c r="AQ57" s="367">
        <v>12.6</v>
      </c>
      <c r="AR57" s="368">
        <v>161.30000000000001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500625</v>
      </c>
      <c r="AN58" s="372">
        <v>136596</v>
      </c>
      <c r="AO58" s="373">
        <v>171</v>
      </c>
      <c r="AP58" s="374">
        <v>106425</v>
      </c>
      <c r="AQ58" s="375">
        <v>-3.6</v>
      </c>
      <c r="AR58" s="376">
        <v>174.6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502225</v>
      </c>
      <c r="AN59" s="364">
        <v>138354</v>
      </c>
      <c r="AO59" s="365">
        <v>-37.799999999999997</v>
      </c>
      <c r="AP59" s="366">
        <v>228215</v>
      </c>
      <c r="AQ59" s="367">
        <v>-14.8</v>
      </c>
      <c r="AR59" s="368">
        <v>-23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396358</v>
      </c>
      <c r="AN60" s="372">
        <v>109190</v>
      </c>
      <c r="AO60" s="373">
        <v>-20.100000000000001</v>
      </c>
      <c r="AP60" s="374">
        <v>117571</v>
      </c>
      <c r="AQ60" s="375">
        <v>10.5</v>
      </c>
      <c r="AR60" s="376">
        <v>-30.6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427271</v>
      </c>
      <c r="AN61" s="379">
        <v>115335</v>
      </c>
      <c r="AO61" s="380">
        <v>19.399999999999999</v>
      </c>
      <c r="AP61" s="381">
        <v>250409</v>
      </c>
      <c r="AQ61" s="382">
        <v>-2.2999999999999998</v>
      </c>
      <c r="AR61" s="368">
        <v>21.7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312503</v>
      </c>
      <c r="AN62" s="372">
        <v>84147</v>
      </c>
      <c r="AO62" s="373">
        <v>12.9</v>
      </c>
      <c r="AP62" s="374">
        <v>113801</v>
      </c>
      <c r="AQ62" s="375">
        <v>3.3</v>
      </c>
      <c r="AR62" s="376">
        <v>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yioafHhUm04jZmViYJpoFT6xIUCkA4FcSkGvNDyn3uDt1iFc1R6KNWmX0rpLnAr7oKrSbiyGgHhmCF4DTkcYw==" saltValue="30bSShxhXBUHIJnjtcnfJ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zQEfAw7+CxoskuCWq16SzBAW7NVbQHQaA0B0O6yg0bjSHHAtbwgr4pJA6Ugj+dtnHDUxK1pl21Xs2aNCmIHLA==" saltValue="2lO23tb1y0wWXSjOMlcA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zhT1anORfH1F0pTAj5rA0PyQLahdzMGkFbuPHRKZ5pG5+goanBEdk+JB4/DR5ndK6wVSbhRJ8Kb6n14gry98A==" saltValue="iW0az6E6E1yOXzRk4NOn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109.49</v>
      </c>
      <c r="G47" s="12">
        <v>111.31</v>
      </c>
      <c r="H47" s="12">
        <v>120.61</v>
      </c>
      <c r="I47" s="12">
        <v>104.63</v>
      </c>
      <c r="J47" s="13">
        <v>97.69</v>
      </c>
    </row>
    <row r="48" spans="2:10" ht="57.75" customHeight="1" x14ac:dyDescent="0.15">
      <c r="B48" s="14"/>
      <c r="C48" s="1234" t="s">
        <v>4</v>
      </c>
      <c r="D48" s="1234"/>
      <c r="E48" s="1235"/>
      <c r="F48" s="15">
        <v>2.7</v>
      </c>
      <c r="G48" s="16">
        <v>5.34</v>
      </c>
      <c r="H48" s="16">
        <v>3.81</v>
      </c>
      <c r="I48" s="16">
        <v>5.8</v>
      </c>
      <c r="J48" s="17">
        <v>6.34</v>
      </c>
    </row>
    <row r="49" spans="2:10" ht="57.75" customHeight="1" thickBot="1" x14ac:dyDescent="0.2">
      <c r="B49" s="18"/>
      <c r="C49" s="1236" t="s">
        <v>5</v>
      </c>
      <c r="D49" s="1236"/>
      <c r="E49" s="1237"/>
      <c r="F49" s="19">
        <v>2.2000000000000002</v>
      </c>
      <c r="G49" s="20">
        <v>8.89</v>
      </c>
      <c r="H49" s="20">
        <v>6.96</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S6gKYR5EwWWxOEJyYtAJN4H54ZIPpkAjcbBUyuPzncbW8tiAtPY4aTQyGkIPjkuhfj9qhbwh6pJzifHs8628A==" saltValue="zZbzk3DE2cpbm5F2N7DY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2020-09-09T00:05:26Z</cp:lastPrinted>
  <dcterms:created xsi:type="dcterms:W3CDTF">2020-02-10T02:58:42Z</dcterms:created>
  <dcterms:modified xsi:type="dcterms:W3CDTF">2020-09-09T00:06:16Z</dcterms:modified>
  <cp:category/>
</cp:coreProperties>
</file>